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File-sv\sc100002\01財務契約Ｔ\①財政\22_その他調査\令和７年度\20260302【312(木)〆】令和６年度財政状況資料集の作成等について\回答\"/>
    </mc:Choice>
  </mc:AlternateContent>
  <xr:revisionPtr revIDLastSave="0" documentId="13_ncr:1_{5AFD11E2-DF0C-4626-B1AF-6313E74D4E99}" xr6:coauthVersionLast="47" xr6:coauthVersionMax="47" xr10:uidLastSave="{00000000-0000-0000-0000-000000000000}"/>
  <bookViews>
    <workbookView xWindow="-120" yWindow="-120" windowWidth="386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<sst xmlns="http://schemas.openxmlformats.org/spreadsheetml/2006/main" count="1098" uniqueCount="564">
  <si>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</si>
  <si>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</si>
  <si>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</si>
  <si>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</si>
  <si>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</si>
  <si>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</si>
  <si>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</si>
  <si>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</si>
  <si>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</si>
  <si>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</si>
  <si>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</si>
  <si>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</si>
  <si>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</si>
  <si>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</si>
  <si>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</si>
  <si>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</si>
  <si>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</si>
  <si>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</si>
  <si>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</si>
  <si>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</si>
  <si>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</si>
  <si>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</si>
  <si>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</si>
  <si>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</si>
  <si>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</si>
  <si>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</si>
  <si>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</si>
  <si>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</si>
  <si>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</si>
  <si>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</si>
  <si>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</si>
  <si>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</si>
  <si>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</si>
  <si>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</si>
  <si>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</si>
  <si>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</si>
  <si>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</si>
  <si>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</si>
  <si>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</si>
  <si>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</si>
  <si>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</si>
  <si>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</si>
  <si>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</si>
  <si>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</si>
  <si>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</si>
  <si>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</si>
  <si>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</si>
  <si>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</si>
  <si>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</si>
  <si>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</si>
  <si>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</si>
  <si>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</si>
  <si>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</si>
  <si>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</si>
  <si>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</si>
  <si>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</si>
  <si>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</si>
  <si>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</si>
  <si>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</si>
  <si>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</si>
  <si>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</si>
  <si>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</si>
  <si>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</si>
  <si>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</si>
  <si>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</si>
  <si>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</si>
  <si>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</si>
  <si>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</si>
  <si>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</si>
  <si>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</si>
  <si>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</si>
  <si>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</si>
  <si>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</si>
  <si>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</si>
  <si>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</si>
  <si>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</si>
  <si>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</si>
  <si>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</si>
  <si>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</si>
  <si>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</si>
  <si>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</si>
  <si>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</si>
  <si>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</si>
  <si>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</si>
  <si>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</si>
  <si>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</si>
  <si>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</si>
  <si>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</si>
  <si>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</si>
  <si>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</si>
  <si>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</si>
  <si>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</si>
  <si>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</si>
  <si>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</si>
  <si>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長泉町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</si>
  <si>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</si>
  <si>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</si>
  <si>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</si>
  <si>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</si>
  <si>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</si>
  <si>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</si>
  <si>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</si>
  <si>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</si>
  <si>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</si>
  <si>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</si>
  <si>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</si>
  <si>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</si>
  <si>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</si>
  <si>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</si>
  <si>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</si>
  <si>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</si>
  <si>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</si>
  <si>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</si>
  <si>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</si>
  <si>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</si>
  <si>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</si>
  <si>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</si>
  <si>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</si>
  <si>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</si>
  <si>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</si>
  <si>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</si>
  <si>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</si>
  <si>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</si>
  <si>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</si>
  <si>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</si>
  <si>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</si>
  <si>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</si>
  <si>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</si>
  <si>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</si>
  <si>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</si>
  <si>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</si>
  <si>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</si>
  <si>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</si>
  <si>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</si>
  <si>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</si>
  <si>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</si>
  <si>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</si>
  <si>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</si>
  <si>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</si>
  <si>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</si>
  <si>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</si>
  <si>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</si>
  <si>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</si>
  <si>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</si>
  <si>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</si>
  <si>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</si>
  <si>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</si>
  <si>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</si>
  <si>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</si>
  <si>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</si>
  <si>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</si>
  <si>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</si>
  <si>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</si>
  <si>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</si>
  <si>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</si>
  <si>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</si>
  <si>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</si>
  <si>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</si>
  <si>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</si>
  <si>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</si>
  <si>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</si>
  <si>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</si>
  <si>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</si>
  <si>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</si>
  <si>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</si>
  <si>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</si>
  <si>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</si>
  <si>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</si>
  <si>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</si>
  <si>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</si>
  <si>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</si>
  <si>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</si>
  <si>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</si>
  <si>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</si>
  <si>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</si>
  <si>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</si>
  <si>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</si>
  <si>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</si>
  <si>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</si>
  <si>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</si>
  <si>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</si>
  <si>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</si>
  <si>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</si>
  <si>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</si>
  <si>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</si>
  <si>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</si>
  <si>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</si>
  <si>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</si>
  <si>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</si>
  <si>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</si>
  <si>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</si>
  <si>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</si>
  <si>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</si>
  <si>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</si>
  <si>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</si>
  <si>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</si>
  <si>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</si>
  <si>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</si>
  <si>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</si>
  <si>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</si>
  <si>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</si>
  <si>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</si>
  <si>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</si>
  <si>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</si>
  <si>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静岡県長泉町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</si>
  <si>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</si>
  <si>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</si>
  <si>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</si>
  <si>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</si>
  <si>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</si>
  <si>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</si>
  <si>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</si>
  <si>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</si>
  <si>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</si>
  <si>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</si>
  <si>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</si>
  <si>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</si>
  <si>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</si>
  <si>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</si>
  <si>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</si>
  <si>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</si>
  <si>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</si>
  <si>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</si>
  <si>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</si>
  <si>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</si>
  <si>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</si>
  <si>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</si>
  <si>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</si>
  <si>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</si>
  <si>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</si>
  <si>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</si>
  <si>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</si>
  <si>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</si>
  <si>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</si>
  <si>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</si>
  <si>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</si>
  <si>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</si>
  <si>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</si>
  <si>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</si>
  <si>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</si>
  <si>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</si>
  <si>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</si>
  <si>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</si>
  <si>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</si>
  <si>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</si>
  <si>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</si>
  <si>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</si>
  <si>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</si>
  <si>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</si>
  <si>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</si>
  <si>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</si>
  <si>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</si>
  <si>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</si>
  <si>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</si>
  <si>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</si>
  <si>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</si>
  <si>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</si>
  <si>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</si>
  <si>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</si>
  <si>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</si>
  <si>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</si>
  <si>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</si>
  <si>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</si>
  <si>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</si>
  <si>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</si>
  <si>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</si>
  <si>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</si>
  <si>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</si>
  <si>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</si>
  <si>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</si>
  <si>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</si>
  <si>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</si>
  <si>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</si>
  <si>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</si>
  <si>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</si>
  <si>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</si>
  <si>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</si>
  <si>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</si>
  <si>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</si>
  <si>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</si>
  <si>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</si>
  <si>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</si>
  <si>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</si>
  <si>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</si>
  <si>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</si>
  <si>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</si>
  <si>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</si>
  <si>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</si>
  <si>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</si>
  <si>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</si>
  <si>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</si>
  <si>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</si>
  <si>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</si>
  <si>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</si>
  <si>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</si>
  <si>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</si>
  <si>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</si>
  <si>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</si>
  <si>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</si>
  <si>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</si>
  <si>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</si>
  <si>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</si>
  <si>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</si>
  <si>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</si>
  <si>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</si>
  <si>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</si>
  <si>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</si>
  <si>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</si>
  <si>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</si>
  <si>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</si>
  <si>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</si>
  <si>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</si>
  <si>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</si>
  <si>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</si>
  <si>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</si>
  <si>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</si>
  <si>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</si>
  <si>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</si>
  <si>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</si>
  <si>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</si>
  <si>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</si>
  <si>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</si>
  <si>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</si>
  <si>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</si>
  <si>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</si>
  <si>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</si>
  <si>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</si>
  <si>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</si>
  <si>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</si>
  <si>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</si>
  <si>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</si>
  <si>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</si>
  <si>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</si>
  <si>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</si>
  <si>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</si>
  <si>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</si>
  <si>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</si>
  <si>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</si>
  <si>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</si>
  <si>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</si>
  <si>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</si>
  <si>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</si>
  <si>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</si>
  <si>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</si>
  <si>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</si>
  <si>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</si>
  <si>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</si>
  <si>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</si>
  <si>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</si>
  <si>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</si>
  <si>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</si>
  <si>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</si>
  <si>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</si>
  <si>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</si>
  <si>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</si>
  <si>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静岡県長泉町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</si>
  <si>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</si>
  <si>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</si>
  <si>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</si>
  <si>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</si>
  <si>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</si>
  <si>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</si>
  <si>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</si>
  <si>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</si>
  <si>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</si>
  <si>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</si>
  <si>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</si>
  <si>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</si>
  <si>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</si>
  <si>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</si>
  <si>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</si>
  <si>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</si>
  <si>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</si>
  <si>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</si>
  <si>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</si>
  <si>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</si>
  <si>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</si>
  <si>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</si>
  <si>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</si>
  <si>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</si>
  <si>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</si>
  <si>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</si>
  <si>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</si>
  <si>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</si>
  <si>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</si>
  <si>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</si>
  <si>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</si>
  <si>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</si>
  <si>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</si>
  <si>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</si>
  <si>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</si>
  <si>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</si>
  <si>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</si>
  <si>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</si>
  <si>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</si>
  <si>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</si>
  <si>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</si>
  <si>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</si>
  <si>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</si>
  <si>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</si>
  <si>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</si>
  <si>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</si>
  <si>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</si>
  <si>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</si>
  <si>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</si>
  <si>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</si>
  <si>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</si>
  <si>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</si>
  <si>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</si>
  <si>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</si>
  <si>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</si>
  <si>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</si>
  <si>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</si>
  <si>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</si>
  <si>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</si>
  <si>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</si>
  <si>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</si>
  <si>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</si>
  <si>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</si>
  <si>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</si>
  <si>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</si>
  <si>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</si>
  <si>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</si>
  <si>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</si>
  <si>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</si>
  <si>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</si>
  <si>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</si>
  <si>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</si>
  <si>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</si>
  <si>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</si>
  <si>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</si>
  <si>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</si>
  <si>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</si>
  <si>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</si>
  <si>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</si>
  <si>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</si>
  <si>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</si>
  <si>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</si>
  <si>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</si>
  <si>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</si>
  <si>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</si>
  <si>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</si>
  <si>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</si>
  <si>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</si>
  <si>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</si>
  <si>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</si>
  <si>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</si>
  <si>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</si>
  <si>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</si>
  <si>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</si>
  <si>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</si>
  <si>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</si>
  <si>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</si>
  <si>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</si>
  <si>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</si>
  <si>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</si>
  <si>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</si>
  <si>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</si>
  <si>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</si>
  <si>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</si>
  <si>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</si>
  <si>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</si>
  <si>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</si>
  <si>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</si>
  <si>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</si>
  <si>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</si>
  <si>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</si>
  <si>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</si>
  <si>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</si>
  <si>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</si>
  <si>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</si>
  <si>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</si>
  <si>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</si>
  <si>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</si>
  <si>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</si>
  <si>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</si>
  <si>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</si>
  <si>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</si>
  <si>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</si>
  <si>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</si>
  <si>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</si>
  <si>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</si>
  <si>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</si>
  <si>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</si>
  <si>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</si>
  <si>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</si>
  <si>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</si>
  <si>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</si>
  <si>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</si>
  <si>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</si>
  <si>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</si>
  <si>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</si>
  <si>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</si>
  <si>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</si>
  <si>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</si>
  <si>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</si>
  <si>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</si>
  <si>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</si>
  <si>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</si>
  <si>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</si>
  <si>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</si>
  <si>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</si>
  <si>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</si>
  <si>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</si>
  <si>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</si>
  <si>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</si>
  <si>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</si>
  <si>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</si>
  <si>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</si>
  <si>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</si>
  <si>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</si>
  <si>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</si>
  <si>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</si>
  <si>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</si>
  <si>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</si>
  <si>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</si>
  <si>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</si>
  <si>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</si>
  <si>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</si>
  <si>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</si>
  <si>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</si>
  <si>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</si>
  <si>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</si>
  <si>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</si>
  <si>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</si>
  <si>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</si>
  <si>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</si>
  <si>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</si>
  <si>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</si>
  <si>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</si>
  <si>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</si>
  <si>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9.41</t>
  </si>
  <si>
    <t>▲ 0.48</t>
  </si>
  <si>
    <t>▲ 8.05</t>
  </si>
  <si>
    <t>▲ 8.10</t>
  </si>
  <si>
    <t>水道事業会計</t>
  </si>
  <si>
    <t>下水道事業会計</t>
  </si>
  <si>
    <t>一般会計</t>
  </si>
  <si>
    <t>介護保険事業特別会計</t>
  </si>
  <si>
    <t>国民健康保険事業特別会計</t>
  </si>
  <si>
    <t>後期高齢者医療特別会計</t>
  </si>
  <si>
    <t>土地取得事業特別会計</t>
  </si>
  <si>
    <t>その他会計（赤字）</t>
  </si>
  <si>
    <t>その他会計（黒字）</t>
  </si>
  <si>
    <t>R02</t>
    <phoneticPr fontId="5"/>
  </si>
  <si>
    <t>R03</t>
    <phoneticPr fontId="5"/>
  </si>
  <si>
    <t>R04</t>
    <phoneticPr fontId="5"/>
  </si>
  <si>
    <t>R05</t>
    <phoneticPr fontId="5"/>
  </si>
  <si>
    <t>R06</t>
    <phoneticPr fontId="5"/>
  </si>
  <si>
    <t>-</t>
    <phoneticPr fontId="2"/>
  </si>
  <si>
    <t>静岡県市町総合事務組合</t>
    <rPh sb="0" eb="3">
      <t>シズオカケン</t>
    </rPh>
    <rPh sb="3" eb="4">
      <t>シ</t>
    </rPh>
    <rPh sb="4" eb="5">
      <t>マチ</t>
    </rPh>
    <rPh sb="5" eb="7">
      <t>ソウゴウ</t>
    </rPh>
    <rPh sb="7" eb="9">
      <t>ジム</t>
    </rPh>
    <rPh sb="9" eb="11">
      <t>クミアイ</t>
    </rPh>
    <phoneticPr fontId="38"/>
  </si>
  <si>
    <t>裾野市長泉町衛生施設組合</t>
    <rPh sb="0" eb="3">
      <t>スソノシ</t>
    </rPh>
    <rPh sb="3" eb="6">
      <t>ナガイズミチョウ</t>
    </rPh>
    <rPh sb="6" eb="8">
      <t>エイセイ</t>
    </rPh>
    <rPh sb="8" eb="10">
      <t>シセツ</t>
    </rPh>
    <rPh sb="10" eb="12">
      <t>クミアイ</t>
    </rPh>
    <phoneticPr fontId="38"/>
  </si>
  <si>
    <t>静岡県芦湖水利組合</t>
    <rPh sb="0" eb="3">
      <t>シズオカケン</t>
    </rPh>
    <rPh sb="3" eb="4">
      <t>アシ</t>
    </rPh>
    <rPh sb="4" eb="5">
      <t>コ</t>
    </rPh>
    <rPh sb="5" eb="7">
      <t>スイリ</t>
    </rPh>
    <rPh sb="7" eb="9">
      <t>クミアイ</t>
    </rPh>
    <phoneticPr fontId="38"/>
  </si>
  <si>
    <t>駿豆学園管理組合</t>
    <rPh sb="0" eb="4">
      <t>スンズガクエン</t>
    </rPh>
    <rPh sb="4" eb="6">
      <t>カンリ</t>
    </rPh>
    <rPh sb="6" eb="8">
      <t>クミアイ</t>
    </rPh>
    <phoneticPr fontId="38"/>
  </si>
  <si>
    <t>静岡県後期高齢者医療広域連合</t>
    <rPh sb="0" eb="3">
      <t>シズオカケン</t>
    </rPh>
    <rPh sb="3" eb="5">
      <t>コウキ</t>
    </rPh>
    <rPh sb="5" eb="8">
      <t>コウレイシャ</t>
    </rPh>
    <rPh sb="8" eb="10">
      <t>イリョウ</t>
    </rPh>
    <rPh sb="10" eb="12">
      <t>コウイキ</t>
    </rPh>
    <rPh sb="12" eb="14">
      <t>レンゴウ</t>
    </rPh>
    <phoneticPr fontId="38"/>
  </si>
  <si>
    <t>静岡地方税滞納整理機構</t>
    <rPh sb="0" eb="2">
      <t>シズオカ</t>
    </rPh>
    <rPh sb="2" eb="4">
      <t>チホウ</t>
    </rPh>
    <rPh sb="4" eb="5">
      <t>ゼイ</t>
    </rPh>
    <rPh sb="5" eb="7">
      <t>タイノウ</t>
    </rPh>
    <rPh sb="7" eb="9">
      <t>セイリ</t>
    </rPh>
    <rPh sb="9" eb="11">
      <t>キコウ</t>
    </rPh>
    <phoneticPr fontId="38"/>
  </si>
  <si>
    <t>富士山南東消防本部</t>
    <rPh sb="0" eb="3">
      <t>フジサン</t>
    </rPh>
    <rPh sb="3" eb="5">
      <t>ナントウ</t>
    </rPh>
    <rPh sb="5" eb="7">
      <t>ショウボウ</t>
    </rPh>
    <rPh sb="7" eb="9">
      <t>ホンブ</t>
    </rPh>
    <phoneticPr fontId="38"/>
  </si>
  <si>
    <t>駿東地区交通災害共済組合</t>
    <rPh sb="0" eb="2">
      <t>スントウ</t>
    </rPh>
    <rPh sb="2" eb="4">
      <t>チク</t>
    </rPh>
    <rPh sb="4" eb="6">
      <t>コウツウ</t>
    </rPh>
    <rPh sb="6" eb="8">
      <t>サイガイ</t>
    </rPh>
    <rPh sb="8" eb="10">
      <t>キョウサイ</t>
    </rPh>
    <rPh sb="10" eb="12">
      <t>クミアイ</t>
    </rPh>
    <phoneticPr fontId="38"/>
  </si>
  <si>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8"/>
  </si>
  <si>
    <t>公共施設長寿命化基金</t>
    <rPh sb="0" eb="4">
      <t>コウキョウシセツ</t>
    </rPh>
    <rPh sb="4" eb="8">
      <t>チョウジュミョウカ</t>
    </rPh>
    <rPh sb="8" eb="10">
      <t>キキン</t>
    </rPh>
    <phoneticPr fontId="5"/>
  </si>
  <si>
    <t>地域福祉基金</t>
    <rPh sb="0" eb="6">
      <t>チイキフクシキキン</t>
    </rPh>
    <phoneticPr fontId="38"/>
  </si>
  <si>
    <t>国際交流基金</t>
    <rPh sb="0" eb="6">
      <t>コクサイコウリュウキキン</t>
    </rPh>
    <phoneticPr fontId="38"/>
  </si>
  <si>
    <t>町営住宅修繕基金</t>
  </si>
  <si>
    <t>育英資金給付基金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</si>
</sst>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47161</c:v>
                </c:pt>
                <c:pt idx="2">
                  <c:v>43423</c:v>
                </c:pt>
                <c:pt idx="3">
                  <c:v>45265</c:v>
                </c:pt>
                <c:pt idx="4">
                  <c:v>54621</c:v>
                </c:pt>
              </c:numCache>
            </c:numRef>
          </c:val>
          <c:smooth val="0"/>
          <c:extLst>
            <c:ext xmlns:c16="http://schemas.microsoft.com/office/drawing/2014/chart" uri="{C3380CC4-5D6E-409C-BE32-E72D297353CC}">
              <c16:uniqueId val="{00000000-F456-4096-B12B-0EDAF59DE8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69161</c:v>
                </c:pt>
                <c:pt idx="1">
                  <c:v>54117</c:v>
                </c:pt>
                <c:pt idx="2">
                  <c:v>48818</c:v>
                </c:pt>
                <c:pt idx="3">
                  <c:v>55737</c:v>
                </c:pt>
                <c:pt idx="4">
                  <c:v>158019</c:v>
                </c:pt>
              </c:numCache>
            </c:numRef>
          </c:val>
          <c:smooth val="0"/>
          <c:extLst>
            <c:ext xmlns:c16="http://schemas.microsoft.com/office/drawing/2014/chart" uri="{C3380CC4-5D6E-409C-BE32-E72D297353CC}">
              <c16:uniqueId val="{00000001-F456-4096-B12B-0EDAF59DE8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0.99</c:v>
                </c:pt>
                <c:pt idx="1">
                  <c:v>4.92</c:v>
                </c:pt>
                <c:pt idx="2">
                  <c:v>5.5</c:v>
                </c:pt>
                <c:pt idx="3">
                  <c:v>2.87</c:v>
                </c:pt>
                <c:pt idx="4">
                  <c:v>3.7</c:v>
                </c:pt>
              </c:numCache>
            </c:numRef>
          </c:val>
          <c:extLst>
            <c:ext xmlns:c16="http://schemas.microsoft.com/office/drawing/2014/chart" uri="{C3380CC4-5D6E-409C-BE32-E72D297353CC}">
              <c16:uniqueId val="{00000000-45CA-47BA-8D87-55D6C4A2D3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37.21</c:v>
                </c:pt>
                <c:pt idx="1">
                  <c:v>36.17</c:v>
                </c:pt>
                <c:pt idx="2">
                  <c:v>35.29</c:v>
                </c:pt>
                <c:pt idx="3">
                  <c:v>28.35</c:v>
                </c:pt>
                <c:pt idx="4">
                  <c:v>18.09</c:v>
                </c:pt>
              </c:numCache>
            </c:numRef>
          </c:val>
          <c:extLst>
            <c:ext xmlns:c16="http://schemas.microsoft.com/office/drawing/2014/chart" uri="{C3380CC4-5D6E-409C-BE32-E72D297353CC}">
              <c16:uniqueId val="{00000001-45CA-47BA-8D87-55D6C4A2D3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-9.41</c:v>
                </c:pt>
                <c:pt idx="1">
                  <c:v>-0.48</c:v>
                </c:pt>
                <c:pt idx="2">
                  <c:v>0.73</c:v>
                </c:pt>
                <c:pt idx="3">
                  <c:v>-8.0500000000000007</c:v>
                </c:pt>
                <c:pt idx="4">
                  <c:v>-8.1</c:v>
                </c:pt>
              </c:numCache>
            </c:numRef>
          </c:val>
          <c:smooth val="0"/>
          <c:extLst>
            <c:ext xmlns:c16="http://schemas.microsoft.com/office/drawing/2014/chart" uri="{C3380CC4-5D6E-409C-BE32-E72D297353CC}">
              <c16:uniqueId val="{00000002-45CA-47BA-8D87-55D6C4A2D3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3B-4AEF-9D4C-F2D04DB642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3B-4AEF-9D4C-F2D04DB642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3B-4AEF-9D4C-F2D04DB64215}"/>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53B-4AEF-9D4C-F2D04DB6421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0.06</c:v>
                </c:pt>
                <c:pt idx="4">
                  <c:v>#N/A</c:v>
                </c:pt>
                <c:pt idx="5">
                  <c:v>0.11</c:v>
                </c:pt>
                <c:pt idx="6">
                  <c:v>#N/A</c:v>
                </c:pt>
                <c:pt idx="7">
                  <c:v>0.06</c:v>
                </c:pt>
                <c:pt idx="8">
                  <c:v>#N/A</c:v>
                </c:pt>
                <c:pt idx="9">
                  <c:v>0.09</c:v>
                </c:pt>
              </c:numCache>
            </c:numRef>
          </c:val>
          <c:extLst>
            <c:ext xmlns:c16="http://schemas.microsoft.com/office/drawing/2014/chart" uri="{C3380CC4-5D6E-409C-BE32-E72D297353CC}">
              <c16:uniqueId val="{00000004-F53B-4AEF-9D4C-F2D04DB6421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0.49</c:v>
                </c:pt>
                <c:pt idx="2">
                  <c:v>#N/A</c:v>
                </c:pt>
                <c:pt idx="3">
                  <c:v>0.88</c:v>
                </c:pt>
                <c:pt idx="4">
                  <c:v>#N/A</c:v>
                </c:pt>
                <c:pt idx="5">
                  <c:v>0.24</c:v>
                </c:pt>
                <c:pt idx="6">
                  <c:v>#N/A</c:v>
                </c:pt>
                <c:pt idx="7">
                  <c:v>0.34</c:v>
                </c:pt>
                <c:pt idx="8">
                  <c:v>#N/A</c:v>
                </c:pt>
                <c:pt idx="9">
                  <c:v>0.51</c:v>
                </c:pt>
              </c:numCache>
            </c:numRef>
          </c:val>
          <c:extLst>
            <c:ext xmlns:c16="http://schemas.microsoft.com/office/drawing/2014/chart" uri="{C3380CC4-5D6E-409C-BE32-E72D297353CC}">
              <c16:uniqueId val="{00000005-F53B-4AEF-9D4C-F2D04DB6421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0.4</c:v>
                </c:pt>
                <c:pt idx="4">
                  <c:v>#N/A</c:v>
                </c:pt>
                <c:pt idx="5">
                  <c:v>0.7</c:v>
                </c:pt>
                <c:pt idx="6">
                  <c:v>#N/A</c:v>
                </c:pt>
                <c:pt idx="7">
                  <c:v>1.18</c:v>
                </c:pt>
                <c:pt idx="8">
                  <c:v>#N/A</c:v>
                </c:pt>
                <c:pt idx="9">
                  <c:v>1.1399999999999999</c:v>
                </c:pt>
              </c:numCache>
            </c:numRef>
          </c:val>
          <c:extLst>
            <c:ext xmlns:c16="http://schemas.microsoft.com/office/drawing/2014/chart" uri="{C3380CC4-5D6E-409C-BE32-E72D297353CC}">
              <c16:uniqueId val="{00000006-F53B-4AEF-9D4C-F2D04DB6421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4.92</c:v>
                </c:pt>
                <c:pt idx="4">
                  <c:v>#N/A</c:v>
                </c:pt>
                <c:pt idx="5">
                  <c:v>5.5</c:v>
                </c:pt>
                <c:pt idx="6">
                  <c:v>#N/A</c:v>
                </c:pt>
                <c:pt idx="7">
                  <c:v>2.87</c:v>
                </c:pt>
                <c:pt idx="8">
                  <c:v>#N/A</c:v>
                </c:pt>
                <c:pt idx="9">
                  <c:v>3.69</c:v>
                </c:pt>
              </c:numCache>
            </c:numRef>
          </c:val>
          <c:extLst>
            <c:ext xmlns:c16="http://schemas.microsoft.com/office/drawing/2014/chart" uri="{C3380CC4-5D6E-409C-BE32-E72D297353CC}">
              <c16:uniqueId val="{00000007-F53B-4AEF-9D4C-F2D04DB6421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c:v>
                </c:pt>
                <c:pt idx="2">
                  <c:v>#N/A</c:v>
                </c:pt>
                <c:pt idx="3">
                  <c:v>4.1100000000000003</c:v>
                </c:pt>
                <c:pt idx="4">
                  <c:v>#N/A</c:v>
                </c:pt>
                <c:pt idx="5">
                  <c:v>5.22</c:v>
                </c:pt>
                <c:pt idx="6">
                  <c:v>#N/A</c:v>
                </c:pt>
                <c:pt idx="7">
                  <c:v>6.23</c:v>
                </c:pt>
                <c:pt idx="8">
                  <c:v>#N/A</c:v>
                </c:pt>
                <c:pt idx="9">
                  <c:v>6.86</c:v>
                </c:pt>
              </c:numCache>
            </c:numRef>
          </c:val>
          <c:extLst>
            <c:ext xmlns:c16="http://schemas.microsoft.com/office/drawing/2014/chart" uri="{C3380CC4-5D6E-409C-BE32-E72D297353CC}">
              <c16:uniqueId val="{00000008-F53B-4AEF-9D4C-F2D04DB642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13.98</c:v>
                </c:pt>
                <c:pt idx="2">
                  <c:v>#N/A</c:v>
                </c:pt>
                <c:pt idx="3">
                  <c:v>15.72</c:v>
                </c:pt>
                <c:pt idx="4">
                  <c:v>#N/A</c:v>
                </c:pt>
                <c:pt idx="5">
                  <c:v>14.42</c:v>
                </c:pt>
                <c:pt idx="6">
                  <c:v>#N/A</c:v>
                </c:pt>
                <c:pt idx="7">
                  <c:v>12.39</c:v>
                </c:pt>
                <c:pt idx="8">
                  <c:v>#N/A</c:v>
                </c:pt>
                <c:pt idx="9">
                  <c:v>9.35</c:v>
                </c:pt>
              </c:numCache>
            </c:numRef>
          </c:val>
          <c:extLst>
            <c:ext xmlns:c16="http://schemas.microsoft.com/office/drawing/2014/chart" uri="{C3380CC4-5D6E-409C-BE32-E72D297353CC}">
              <c16:uniqueId val="{00000009-F53B-4AEF-9D4C-F2D04DB642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633</c:v>
                </c:pt>
                <c:pt idx="5">
                  <c:v>603</c:v>
                </c:pt>
                <c:pt idx="8">
                  <c:v>636</c:v>
                </c:pt>
                <c:pt idx="11">
                  <c:v>571</c:v>
                </c:pt>
                <c:pt idx="14">
                  <c:v>484</c:v>
                </c:pt>
              </c:numCache>
            </c:numRef>
          </c:val>
          <c:extLst>
            <c:ext xmlns:c16="http://schemas.microsoft.com/office/drawing/2014/chart" uri="{C3380CC4-5D6E-409C-BE32-E72D297353CC}">
              <c16:uniqueId val="{00000000-B904-44DE-AA88-4F1D88CF95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04-44DE-AA88-4F1D88CF95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367</c:v>
                </c:pt>
                <c:pt idx="3">
                  <c:v>284</c:v>
                </c:pt>
                <c:pt idx="6">
                  <c:v>32</c:v>
                </c:pt>
                <c:pt idx="9">
                  <c:v>47</c:v>
                </c:pt>
                <c:pt idx="12">
                  <c:v>349</c:v>
                </c:pt>
              </c:numCache>
            </c:numRef>
          </c:val>
          <c:extLst>
            <c:ext xmlns:c16="http://schemas.microsoft.com/office/drawing/2014/chart" uri="{C3380CC4-5D6E-409C-BE32-E72D297353CC}">
              <c16:uniqueId val="{00000002-B904-44DE-AA88-4F1D88CF95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10</c:v>
                </c:pt>
                <c:pt idx="6">
                  <c:v>11</c:v>
                </c:pt>
                <c:pt idx="9">
                  <c:v>18</c:v>
                </c:pt>
                <c:pt idx="12">
                  <c:v>35</c:v>
                </c:pt>
              </c:numCache>
            </c:numRef>
          </c:val>
          <c:extLst>
            <c:ext xmlns:c16="http://schemas.microsoft.com/office/drawing/2014/chart" uri="{C3380CC4-5D6E-409C-BE32-E72D297353CC}">
              <c16:uniqueId val="{00000003-B904-44DE-AA88-4F1D88CF95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312</c:v>
                </c:pt>
                <c:pt idx="3">
                  <c:v>274</c:v>
                </c:pt>
                <c:pt idx="6">
                  <c:v>268</c:v>
                </c:pt>
                <c:pt idx="9">
                  <c:v>243</c:v>
                </c:pt>
                <c:pt idx="12">
                  <c:v>221</c:v>
                </c:pt>
              </c:numCache>
            </c:numRef>
          </c:val>
          <c:extLst>
            <c:ext xmlns:c16="http://schemas.microsoft.com/office/drawing/2014/chart" uri="{C3380CC4-5D6E-409C-BE32-E72D297353CC}">
              <c16:uniqueId val="{00000004-B904-44DE-AA88-4F1D88CF95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04-44DE-AA88-4F1D88CF95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04-44DE-AA88-4F1D88CF95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343</c:v>
                </c:pt>
                <c:pt idx="3">
                  <c:v>356</c:v>
                </c:pt>
                <c:pt idx="6">
                  <c:v>366</c:v>
                </c:pt>
                <c:pt idx="9">
                  <c:v>364</c:v>
                </c:pt>
                <c:pt idx="12">
                  <c:v>819</c:v>
                </c:pt>
              </c:numCache>
            </c:numRef>
          </c:val>
          <c:extLst>
            <c:ext xmlns:c16="http://schemas.microsoft.com/office/drawing/2014/chart" uri="{C3380CC4-5D6E-409C-BE32-E72D297353CC}">
              <c16:uniqueId val="{00000007-B904-44DE-AA88-4F1D88CF95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395</c:v>
                </c:pt>
                <c:pt idx="2">
                  <c:v>#N/A</c:v>
                </c:pt>
                <c:pt idx="3">
                  <c:v>#N/A</c:v>
                </c:pt>
                <c:pt idx="4">
                  <c:v>321</c:v>
                </c:pt>
                <c:pt idx="5">
                  <c:v>#N/A</c:v>
                </c:pt>
                <c:pt idx="6">
                  <c:v>#N/A</c:v>
                </c:pt>
                <c:pt idx="7">
                  <c:v>41</c:v>
                </c:pt>
                <c:pt idx="8">
                  <c:v>#N/A</c:v>
                </c:pt>
                <c:pt idx="9">
                  <c:v>#N/A</c:v>
                </c:pt>
                <c:pt idx="10">
                  <c:v>101</c:v>
                </c:pt>
                <c:pt idx="11">
                  <c:v>#N/A</c:v>
                </c:pt>
                <c:pt idx="12">
                  <c:v>#N/A</c:v>
                </c:pt>
                <c:pt idx="13">
                  <c:v>940</c:v>
                </c:pt>
                <c:pt idx="14">
                  <c:v>#N/A</c:v>
                </c:pt>
              </c:numCache>
            </c:numRef>
          </c:val>
          <c:smooth val="0"/>
          <c:extLst>
            <c:ext xmlns:c16="http://schemas.microsoft.com/office/drawing/2014/chart" uri="{C3380CC4-5D6E-409C-BE32-E72D297353CC}">
              <c16:uniqueId val="{00000008-B904-44DE-AA88-4F1D88CF95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3451</c:v>
                </c:pt>
                <c:pt idx="5">
                  <c:v>3110</c:v>
                </c:pt>
                <c:pt idx="8">
                  <c:v>2827</c:v>
                </c:pt>
                <c:pt idx="11">
                  <c:v>2607</c:v>
                </c:pt>
                <c:pt idx="14">
                  <c:v>2453</c:v>
                </c:pt>
              </c:numCache>
            </c:numRef>
          </c:val>
          <c:extLst>
            <c:ext xmlns:c16="http://schemas.microsoft.com/office/drawing/2014/chart" uri="{C3380CC4-5D6E-409C-BE32-E72D297353CC}">
              <c16:uniqueId val="{00000000-B426-4688-A78B-A4C7334E4F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1773</c:v>
                </c:pt>
                <c:pt idx="5">
                  <c:v>1652</c:v>
                </c:pt>
                <c:pt idx="8">
                  <c:v>1713</c:v>
                </c:pt>
                <c:pt idx="11">
                  <c:v>1869</c:v>
                </c:pt>
                <c:pt idx="14">
                  <c:v>1932</c:v>
                </c:pt>
              </c:numCache>
            </c:numRef>
          </c:val>
          <c:extLst>
            <c:ext xmlns:c16="http://schemas.microsoft.com/office/drawing/2014/chart" uri="{C3380CC4-5D6E-409C-BE32-E72D297353CC}">
              <c16:uniqueId val="{00000001-B426-4688-A78B-A4C7334E4F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6994</c:v>
                </c:pt>
                <c:pt idx="5">
                  <c:v>6595</c:v>
                </c:pt>
                <c:pt idx="8">
                  <c:v>6066</c:v>
                </c:pt>
                <c:pt idx="11">
                  <c:v>6122</c:v>
                </c:pt>
                <c:pt idx="14">
                  <c:v>5184</c:v>
                </c:pt>
              </c:numCache>
            </c:numRef>
          </c:val>
          <c:extLst>
            <c:ext xmlns:c16="http://schemas.microsoft.com/office/drawing/2014/chart" uri="{C3380CC4-5D6E-409C-BE32-E72D297353CC}">
              <c16:uniqueId val="{00000002-B426-4688-A78B-A4C7334E4F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26-4688-A78B-A4C7334E4F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26-4688-A78B-A4C7334E4F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26-4688-A78B-A4C7334E4F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981</c:v>
                </c:pt>
                <c:pt idx="3">
                  <c:v>933</c:v>
                </c:pt>
                <c:pt idx="6">
                  <c:v>842</c:v>
                </c:pt>
                <c:pt idx="9">
                  <c:v>788</c:v>
                </c:pt>
                <c:pt idx="12">
                  <c:v>716</c:v>
                </c:pt>
              </c:numCache>
            </c:numRef>
          </c:val>
          <c:extLst>
            <c:ext xmlns:c16="http://schemas.microsoft.com/office/drawing/2014/chart" uri="{C3380CC4-5D6E-409C-BE32-E72D297353CC}">
              <c16:uniqueId val="{00000006-B426-4688-A78B-A4C7334E4F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211</c:v>
                </c:pt>
                <c:pt idx="3">
                  <c:v>226</c:v>
                </c:pt>
                <c:pt idx="6">
                  <c:v>306</c:v>
                </c:pt>
                <c:pt idx="9">
                  <c:v>350</c:v>
                </c:pt>
                <c:pt idx="12">
                  <c:v>390</c:v>
                </c:pt>
              </c:numCache>
            </c:numRef>
          </c:val>
          <c:extLst>
            <c:ext xmlns:c16="http://schemas.microsoft.com/office/drawing/2014/chart" uri="{C3380CC4-5D6E-409C-BE32-E72D297353CC}">
              <c16:uniqueId val="{00000007-B426-4688-A78B-A4C7334E4F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2509</c:v>
                </c:pt>
                <c:pt idx="3">
                  <c:v>2373</c:v>
                </c:pt>
                <c:pt idx="6">
                  <c:v>2285</c:v>
                </c:pt>
                <c:pt idx="9">
                  <c:v>2216</c:v>
                </c:pt>
                <c:pt idx="12">
                  <c:v>2226</c:v>
                </c:pt>
              </c:numCache>
            </c:numRef>
          </c:val>
          <c:extLst>
            <c:ext xmlns:c16="http://schemas.microsoft.com/office/drawing/2014/chart" uri="{C3380CC4-5D6E-409C-BE32-E72D297353CC}">
              <c16:uniqueId val="{00000008-B426-4688-A78B-A4C7334E4F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781</c:v>
                </c:pt>
                <c:pt idx="3">
                  <c:v>325</c:v>
                </c:pt>
                <c:pt idx="6">
                  <c:v>201</c:v>
                </c:pt>
                <c:pt idx="9">
                  <c:v>1291</c:v>
                </c:pt>
                <c:pt idx="12">
                  <c:v>949</c:v>
                </c:pt>
              </c:numCache>
            </c:numRef>
          </c:val>
          <c:extLst>
            <c:ext xmlns:c16="http://schemas.microsoft.com/office/drawing/2014/chart" uri="{C3380CC4-5D6E-409C-BE32-E72D297353CC}">
              <c16:uniqueId val="{00000009-B426-4688-A78B-A4C7334E4F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2534</c:v>
                </c:pt>
                <c:pt idx="3">
                  <c:v>2531</c:v>
                </c:pt>
                <c:pt idx="6">
                  <c:v>2583</c:v>
                </c:pt>
                <c:pt idx="9">
                  <c:v>2606</c:v>
                </c:pt>
                <c:pt idx="12">
                  <c:v>6663</c:v>
                </c:pt>
              </c:numCache>
            </c:numRef>
          </c:val>
          <c:extLst>
            <c:ext xmlns:c16="http://schemas.microsoft.com/office/drawing/2014/chart" uri="{C3380CC4-5D6E-409C-BE32-E72D297353CC}">
              <c16:uniqueId val="{0000000A-B426-4688-A78B-A4C7334E4F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1374</c:v>
                </c:pt>
                <c:pt idx="14">
                  <c:v>#N/A</c:v>
                </c:pt>
              </c:numCache>
            </c:numRef>
          </c:val>
          <c:smooth val="0"/>
          <c:extLst>
            <c:ext xmlns:c16="http://schemas.microsoft.com/office/drawing/2014/chart" uri="{C3380CC4-5D6E-409C-BE32-E72D297353CC}">
              <c16:uniqueId val="{0000000B-B426-4688-A78B-A4C7334E4F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3545</c:v>
                </c:pt>
                <c:pt idx="1">
                  <c:v>2957</c:v>
                </c:pt>
                <c:pt idx="2">
                  <c:v>1972</c:v>
                </c:pt>
              </c:numCache>
            </c:numRef>
          </c:val>
          <c:extLst>
            <c:ext xmlns:c16="http://schemas.microsoft.com/office/drawing/2014/chart" uri="{C3380CC4-5D6E-409C-BE32-E72D297353CC}">
              <c16:uniqueId val="{00000000-08CF-4BD3-BCF6-25978851FB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08CF-4BD3-BCF6-25978851FB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2469</c:v>
                </c:pt>
                <c:pt idx="1">
                  <c:v>2524</c:v>
                </c:pt>
                <c:pt idx="2">
                  <c:v>2570</c:v>
                </c:pt>
              </c:numCache>
            </c:numRef>
          </c:val>
          <c:extLst>
            <c:ext xmlns:c16="http://schemas.microsoft.com/office/drawing/2014/chart" uri="{C3380CC4-5D6E-409C-BE32-E72D297353CC}">
              <c16:uniqueId val="{00000002-08CF-4BD3-BCF6-25978851FB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元利償還金は、旧不二精機製造所跡地の用地取得に係る起債の償還開始により増加している。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額は、鮎壺公園整備事業に係る土地開発公社への償還が一部終了したことなどにより、令和４年度は、大幅に減少しているが、令和６年度は、北部地域幹線道路事業に係る債務負担行為額が増加したことなどにより増加している。</a:t>
          </a:r>
        </a:p>
        <a:p>
          <a:r>
            <a:rPr kumimoji="1" lang="ja-JP" altLang="en-US" sz="1400">
              <a:latin typeface="ＭＳ ゴシック" pitchFamily="49" charset="-128"/>
              <a:ea typeface="ＭＳ ゴシック" pitchFamily="49" charset="-128"/>
            </a:rPr>
            <a:t>　また、令和６年度の実質公債費比率の分子は、元利償還金が増加したことなどから増加している。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町債の償還に関して、平成</a:t>
          </a:r>
          <a:r>
            <a:rPr kumimoji="1" lang="en-US" altLang="ja-JP" sz="1000">
              <a:latin typeface="ＭＳ ゴシック" pitchFamily="49" charset="-128"/>
              <a:ea typeface="ＭＳ ゴシック" pitchFamily="49" charset="-128"/>
            </a:rPr>
            <a:t>14</a:t>
          </a:r>
          <a:r>
            <a:rPr kumimoji="1" lang="ja-JP" altLang="en-US" sz="1000">
              <a:latin typeface="ＭＳ ゴシック" pitchFamily="49" charset="-128"/>
              <a:ea typeface="ＭＳ ゴシック" pitchFamily="49" charset="-128"/>
            </a:rPr>
            <a:t>年度以降、起債額を元金償還額以下に抑制することにより地方債残高を減少させてきており、令和４年度以降は増加しているものの、満期一括償還地方債の借入をしていないことから、現時点で積立て等の計画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将来負担額を見ると、大部分を占める一般会計等に係る地方債の現在高は、平成</a:t>
          </a:r>
          <a:r>
            <a:rPr kumimoji="1" lang="en-US" altLang="ja-JP" sz="1300">
              <a:latin typeface="ＭＳ ゴシック" pitchFamily="49" charset="-128"/>
              <a:ea typeface="ＭＳ ゴシック" pitchFamily="49" charset="-128"/>
            </a:rPr>
            <a:t>14</a:t>
          </a:r>
          <a:r>
            <a:rPr kumimoji="1" lang="ja-JP" altLang="en-US" sz="1300">
              <a:latin typeface="ＭＳ ゴシック" pitchFamily="49" charset="-128"/>
              <a:ea typeface="ＭＳ ゴシック" pitchFamily="49" charset="-128"/>
            </a:rPr>
            <a:t>年度以降、起債額を元金償還額以下に抑えることにより残高の減少に努めてきたが、近年は財政調整基金の取崩額が大きくなっていることに加え施設整備などの大型事業にも引き続き取り組んでいくことから、起債額を増加する予算編成としているため、増加傾向にある。令和６年度については、旧不二精機製造所跡地の用地取得に係る起債により前年度に比べ増加している。</a:t>
          </a:r>
        </a:p>
        <a:p>
          <a:r>
            <a:rPr kumimoji="1" lang="ja-JP" altLang="en-US" sz="1300">
              <a:latin typeface="ＭＳ ゴシック" pitchFamily="49" charset="-128"/>
              <a:ea typeface="ＭＳ ゴシック" pitchFamily="49" charset="-128"/>
            </a:rPr>
            <a:t>　なお、消防業務が２市１町で構成する富士山南東消防組合へ移管されたことに伴い消防職員が退職したことにより退職手当負担見込額が大幅に減少する一方、組合の起債により組合等負担等見込額は増加傾向にある。</a:t>
          </a:r>
        </a:p>
        <a:p>
          <a:r>
            <a:rPr kumimoji="1" lang="ja-JP" altLang="en-US" sz="1300">
              <a:latin typeface="ＭＳ ゴシック" pitchFamily="49" charset="-128"/>
              <a:ea typeface="ＭＳ ゴシック" pitchFamily="49" charset="-128"/>
            </a:rPr>
            <a:t>　地方債現在高の増加、財政調整基金など充当可能基金の減少により将来負担額が充当可能財源等を上回ったが、将来負担比率の分子は依然として低い水準を保っている。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静岡県長泉町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公共施設等総合管理計画に基づく将来の公共施設の大規模修繕や建替費用に充てるための「公共施設長寿命化基金」に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万円を積み立てた一方、障害者福祉に係る給付費などの財源確保に加え、公共用地の取得費用などの臨時的財政需要により「財政調整基金」を９億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万円を取り崩し、基金全体としては９億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財政調整基金残高が大幅に減少していることから、公共施設等総合管理計画に基づき中長期的に必要となる公共施設の大規模修繕や建替計画等を考慮したうえで財政調整基金の積立を優先的に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公共施設長寿命化基金：公共施設の機能を保全し、長寿命化を図るための整備、改修等に要する経費に充てるもの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：町民による福祉活動の推進と地域福祉の充実を図るもの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　　　　：町民が広く国際交流を促進するための事業に要する経費に充てるもの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町営住宅修繕基金　　：町営住宅の修繕、維持及び管理に要する経費に充てるもの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育英資金給付基金　　：育英資金の給付事務を円滑かつ能率的に行うもの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公共施設長寿命化基金については、公共施設等総合管理計画に基づき中長期的に必要な公共施設の大規模修繕、建替等の費用に充てるため、定期預金、債券による運用も活用しながら、令和４年度は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万円と継続的に積み立てていることから、基金残高が増加している。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基金については、公共施設等総合管理計画に基づき中長期的に必要となる公共施設の大規模修繕や、多額の経費が必要となる学校施設の建替計画等を考慮し、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新たな施設の整備に係る経費や、引き続き増加する自立支援介護給付や障害者通所給付などの財源として取り崩しを行っており、令和６年度については、公園等の整備や公共用地の取得費用等の臨時的財政需要に対応するなど、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万円の取崩しを行ったため、令和５年度末に比べ減少した。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発生しうる不測の事態にも迅速に対応できることに加え、新たな施策の実施や新たな施設の整備等に要する経費の財源として、一定の基金残高を確保しておくことが必要である一方、短期的に整備計画のある施設のその他特定目的基金への積立も考慮したうえで、状況に応じて柔軟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町債の償還に関しては、令和５年度以降、新たな施設整備等により起債額が元金償還額以上となり地方債残高が増加傾向にあることから、令和７年度及び令和８年度で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万円の取崩を行う予定としている。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43,705
43,107
26.63
23,084,888
22,608,559
402,951
10,897,216
6,761,805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業種の異なる大規模工場の誘致や中小工場の集団化を進めてきた結果、化学工業を中心にさまざまな企業が立地している。そのため、景気変動の影響を受けにくく、税収も安定していることから、昭和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を上回る一定の水準を維持しており、令和６年度は、町民税や地方特例交付金の増などによる基準財政収入額の上昇により</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に上昇している。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121355</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364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94545</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096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94545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0240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51505</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951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70555</xdr:rowOff>
    </xdr:from>
    <xdr:to>
      <xdr:col>23</xdr:col>
      <xdr:colOff>184150</xdr:colOff>
      <xdr:row>39</xdr:row>
      <xdr:rowOff>705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87082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43745</xdr:rowOff>
    </xdr:from>
    <xdr:to>
      <xdr:col>15</xdr:col>
      <xdr:colOff>133350</xdr:colOff>
      <xdr:row>38</xdr:row>
      <xdr:rowOff>145345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155522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705</xdr:rowOff>
    </xdr:from>
    <xdr:to>
      <xdr:col>7</xdr:col>
      <xdr:colOff>31750</xdr:colOff>
      <xdr:row>37</xdr:row>
      <xdr:rowOff>102305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112482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の抑制に努めてきた結果、元利償還金の額は類似団体平均と比較して低い状況にあり、税収も安定していることから、社会福祉関係経費等の増により経常経費は増加傾向にあるものの、経常収支比率は依然として低い状況で推移している。</a:t>
          </a:r>
        </a:p>
        <a:p>
          <a:r>
            <a:rPr kumimoji="1" lang="ja-JP" altLang="en-US" sz="1200">
              <a:latin typeface="ＭＳ Ｐゴシック" panose="020B0600070205080204" pitchFamily="50" charset="-128"/>
              <a:ea typeface="ＭＳ Ｐゴシック" panose="020B0600070205080204" pitchFamily="50" charset="-128"/>
            </a:rPr>
            <a:t>　令和６年度は、地方税や地方特例交付金などの歳入（分母）が増加しているが、同年度内に旧不二精機製造所跡地の用地取得に係る起債の償還を開始したことや人事院勧告による職員給等の増により歳出（分子）が大幅に増加したため、経常収支比率は増加し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115888</xdr:rowOff>
    </xdr:from>
    <xdr:to>
      <xdr:col>23</xdr:col>
      <xdr:colOff>133350</xdr:colOff>
      <xdr:row>62</xdr:row>
      <xdr:rowOff>8255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02888"/>
          <a:ext cx="8382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112395</xdr:rowOff>
    </xdr:from>
    <xdr:to>
      <xdr:col>19</xdr:col>
      <xdr:colOff>133350</xdr:colOff>
      <xdr:row>60</xdr:row>
      <xdr:rowOff>115888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27945"/>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59</xdr:row>
      <xdr:rowOff>112395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1936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169228</xdr:rowOff>
    </xdr:from>
    <xdr:to>
      <xdr:col>11</xdr:col>
      <xdr:colOff>31750</xdr:colOff>
      <xdr:row>59</xdr:row>
      <xdr:rowOff>3810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1133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98124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128905</xdr:rowOff>
    </xdr:from>
    <xdr:to>
      <xdr:col>23</xdr:col>
      <xdr:colOff>184150</xdr:colOff>
      <xdr:row>62</xdr:row>
      <xdr:rowOff>59055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145432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65088</xdr:rowOff>
    </xdr:from>
    <xdr:to>
      <xdr:col>19</xdr:col>
      <xdr:colOff>184150</xdr:colOff>
      <xdr:row>60</xdr:row>
      <xdr:rowOff>166688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5415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2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61595</xdr:rowOff>
    </xdr:from>
    <xdr:to>
      <xdr:col>15</xdr:col>
      <xdr:colOff>133350</xdr:colOff>
      <xdr:row>59</xdr:row>
      <xdr:rowOff>163195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118428</xdr:rowOff>
    </xdr:from>
    <xdr:to>
      <xdr:col>7</xdr:col>
      <xdr:colOff>31750</xdr:colOff>
      <xdr:row>59</xdr:row>
      <xdr:rowOff>48578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0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58755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98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類似団体と比較して高くなっているのは、主に物件費が要因である。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年度から令和元年度には新たに整備された放課後児童会の運営が開始されたことに加え、平成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年度から健康づくりセンターや桃沢野外活動センターなど公共施設の管理運営業務を指定管理にしたことにより、物件費の増加につながっている。</a:t>
          </a:r>
        </a:p>
        <a:p>
          <a:r>
            <a:rPr kumimoji="1" lang="ja-JP" altLang="en-US" sz="1200">
              <a:latin typeface="ＭＳ Ｐゴシック" panose="020B0600070205080204" pitchFamily="50" charset="-128"/>
              <a:ea typeface="ＭＳ Ｐゴシック" panose="020B0600070205080204" pitchFamily="50" charset="-128"/>
            </a:rPr>
            <a:t>　令和６年度は、人事院勧告等により人件費は増加したものの仮想化基盤構築業務の完了などにより物件費が大きく減少したことにより人件費・物件費等決算額は減少した。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124844</xdr:rowOff>
    </xdr:from>
    <xdr:to>
      <xdr:col>23</xdr:col>
      <xdr:colOff>133350</xdr:colOff>
      <xdr:row>83</xdr:row>
      <xdr:rowOff>133331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355194"/>
          <a:ext cx="8382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83558</xdr:rowOff>
    </xdr:from>
    <xdr:to>
      <xdr:col>19</xdr:col>
      <xdr:colOff>133350</xdr:colOff>
      <xdr:row>83</xdr:row>
      <xdr:rowOff>133331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313908"/>
          <a:ext cx="889000" cy="4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55035</xdr:rowOff>
    </xdr:from>
    <xdr:to>
      <xdr:col>15</xdr:col>
      <xdr:colOff>82550</xdr:colOff>
      <xdr:row>83</xdr:row>
      <xdr:rowOff>83558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85385"/>
          <a:ext cx="889000" cy="2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146555</xdr:rowOff>
    </xdr:from>
    <xdr:to>
      <xdr:col>11</xdr:col>
      <xdr:colOff>31750</xdr:colOff>
      <xdr:row>83</xdr:row>
      <xdr:rowOff>55035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05455"/>
          <a:ext cx="889000" cy="7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124011</xdr:rowOff>
    </xdr:from>
    <xdr:to>
      <xdr:col>7</xdr:col>
      <xdr:colOff>31750</xdr:colOff>
      <xdr:row>83</xdr:row>
      <xdr:rowOff>54161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38938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74044</xdr:rowOff>
    </xdr:from>
    <xdr:to>
      <xdr:col>23</xdr:col>
      <xdr:colOff>184150</xdr:colOff>
      <xdr:row>84</xdr:row>
      <xdr:rowOff>4194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46121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7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82531</xdr:rowOff>
    </xdr:from>
    <xdr:to>
      <xdr:col>19</xdr:col>
      <xdr:colOff>184150</xdr:colOff>
      <xdr:row>84</xdr:row>
      <xdr:rowOff>12681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1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168908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9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32758</xdr:rowOff>
    </xdr:from>
    <xdr:to>
      <xdr:col>15</xdr:col>
      <xdr:colOff>133350</xdr:colOff>
      <xdr:row>83</xdr:row>
      <xdr:rowOff>134358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119135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4235</xdr:rowOff>
    </xdr:from>
    <xdr:to>
      <xdr:col>11</xdr:col>
      <xdr:colOff>82550</xdr:colOff>
      <xdr:row>83</xdr:row>
      <xdr:rowOff>105835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90612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2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95755</xdr:rowOff>
    </xdr:from>
    <xdr:to>
      <xdr:col>7</xdr:col>
      <xdr:colOff>31750</xdr:colOff>
      <xdr:row>83</xdr:row>
      <xdr:rowOff>25905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36082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92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均衡の原則等により給料決定や給与制度（水準）については国家公務員に準じて制度設計を図っているものの、国と初任給決定、職務経験等の換算の運用方法や人事評価の評価結果の相違などにより、各年代の平均給料月額が国家公務員の給料月額よりも低くなっていることなどから、ラスパイレス指数は</a:t>
          </a:r>
          <a:r>
            <a:rPr kumimoji="1" lang="en-US" altLang="ja-JP" sz="1200">
              <a:latin typeface="ＭＳ Ｐゴシック" panose="020B0600070205080204" pitchFamily="50" charset="-128"/>
              <a:ea typeface="ＭＳ Ｐゴシック" panose="020B0600070205080204" pitchFamily="50" charset="-128"/>
            </a:rPr>
            <a:t>96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98</a:t>
          </a:r>
          <a:r>
            <a:rPr kumimoji="1" lang="ja-JP" altLang="en-US" sz="1200">
              <a:latin typeface="ＭＳ Ｐゴシック" panose="020B0600070205080204" pitchFamily="50" charset="-128"/>
              <a:ea typeface="ＭＳ Ｐゴシック" panose="020B0600070205080204" pitchFamily="50" charset="-128"/>
            </a:rPr>
            <a:t>程度の水準で推移している。なお、前年度からの主な変動要因としては、経験年数階層における職員分布が変わったことが考えられる。</a:t>
          </a:r>
        </a:p>
        <a:p>
          <a:r>
            <a:rPr kumimoji="1" lang="ja-JP" altLang="en-US" sz="1200">
              <a:latin typeface="ＭＳ Ｐゴシック" panose="020B0600070205080204" pitchFamily="50" charset="-128"/>
              <a:ea typeface="ＭＳ Ｐゴシック" panose="020B0600070205080204" pitchFamily="50" charset="-128"/>
            </a:rPr>
            <a:t>　今後も国家公務員の給与制度や人事院勧告に基づき給与の適正化に努める。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86</xdr:row>
      <xdr:rowOff>32657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360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0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050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消防業務を消防組合へ移管し、消防職員が退職して職員数が減少したことが主な原因となり類似団体の水準を下回っている現状である。</a:t>
          </a:r>
        </a:p>
        <a:p>
          <a:r>
            <a:rPr kumimoji="1" lang="ja-JP" altLang="en-US" sz="1200">
              <a:latin typeface="ＭＳ Ｐゴシック" panose="020B0600070205080204" pitchFamily="50" charset="-128"/>
              <a:ea typeface="ＭＳ Ｐゴシック" panose="020B0600070205080204" pitchFamily="50" charset="-128"/>
            </a:rPr>
            <a:t>　今後も、定員管理計画に基づき、各種事務事業の進捗状況や住民ニーズの高度化、多様化に伴う業務量の増加、行政改革による事務事業の見直し、民間委託等の推進に伴う業務量の減少などに注視しながら、持続可能な財政状況にも配慮しつつ、安定した行政サービスが提供できる体制づくりができるよう、一定数の職員数を継続的に確保し、適正な定員管理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13335</xdr:rowOff>
    </xdr:from>
    <xdr:to>
      <xdr:col>81</xdr:col>
      <xdr:colOff>44450</xdr:colOff>
      <xdr:row>60</xdr:row>
      <xdr:rowOff>13335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00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161996</xdr:rowOff>
    </xdr:from>
    <xdr:to>
      <xdr:col>77</xdr:col>
      <xdr:colOff>44450</xdr:colOff>
      <xdr:row>60</xdr:row>
      <xdr:rowOff>13335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77546"/>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161996</xdr:rowOff>
    </xdr:from>
    <xdr:to>
      <xdr:col>72</xdr:col>
      <xdr:colOff>203200</xdr:colOff>
      <xdr:row>59</xdr:row>
      <xdr:rowOff>163336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27754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161996</xdr:rowOff>
    </xdr:from>
    <xdr:to>
      <xdr:col>68</xdr:col>
      <xdr:colOff>152400</xdr:colOff>
      <xdr:row>59</xdr:row>
      <xdr:rowOff>163336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7754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83326</xdr:rowOff>
    </xdr:from>
    <xdr:to>
      <xdr:col>64</xdr:col>
      <xdr:colOff>152400</xdr:colOff>
      <xdr:row>62</xdr:row>
      <xdr:rowOff>13476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169703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6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150512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133985</xdr:rowOff>
    </xdr:from>
    <xdr:to>
      <xdr:col>77</xdr:col>
      <xdr:colOff>95250</xdr:colOff>
      <xdr:row>60</xdr:row>
      <xdr:rowOff>64135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74312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111196</xdr:rowOff>
    </xdr:from>
    <xdr:to>
      <xdr:col>73</xdr:col>
      <xdr:colOff>44450</xdr:colOff>
      <xdr:row>60</xdr:row>
      <xdr:rowOff>41346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51523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9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112536</xdr:rowOff>
    </xdr:from>
    <xdr:to>
      <xdr:col>68</xdr:col>
      <xdr:colOff>203200</xdr:colOff>
      <xdr:row>60</xdr:row>
      <xdr:rowOff>42686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52863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9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111196</xdr:rowOff>
    </xdr:from>
    <xdr:to>
      <xdr:col>64</xdr:col>
      <xdr:colOff>152400</xdr:colOff>
      <xdr:row>60</xdr:row>
      <xdr:rowOff>41346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51523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9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公債費に準ずる債務負担行為に係るものは、類似団体と比較して高い状況にあるが、これは主に一般廃棄物最終処分場や塵芥焼却場の管理運営を長期委託していることによるものである。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しかし、公債費の抑制に努めてきた結果、元利償還金の額は類似団体と比較して低い状況である。令和６年度に旧不二精機製造所跡地の用地取得に係る起債を行ったことにより実質公債費比率は上昇しているが、類似団体に比べ低い状況を維持してい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169756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71152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97367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7115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145627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7839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145627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7919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年度以降、起債額を元金償還額以下に抑えることにより地方債残高を減少させ、平成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年度から将来負担比率は発生していなかったが、令和６年度は旧不二精機製造所跡地の用地取得に係る起債を行ったことにより、</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49984</xdr:rowOff>
    </xdr:from>
    <xdr:to>
      <xdr:col>64</xdr:col>
      <xdr:colOff>152400</xdr:colOff>
      <xdr:row>14</xdr:row>
      <xdr:rowOff>151584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5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161761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1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86179</xdr:rowOff>
    </xdr:from>
    <xdr:to>
      <xdr:col>81</xdr:col>
      <xdr:colOff>95250</xdr:colOff>
      <xdr:row>15</xdr:row>
      <xdr:rowOff>16329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58256</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45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43,705
43,107
26.63
23,084,888
22,608,559
402,951
10,897,216
6,761,805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業務の民間委託や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方式、指定管理者制度の導入など、民間の活力を活用してきたことから、人口１人当たりの人件費の決算額は、類似団体平均を下回っており、人件費に係る経常収支比率は例年低い傾向にある。</a:t>
          </a:r>
        </a:p>
        <a:p>
          <a:r>
            <a:rPr kumimoji="1" lang="ja-JP" altLang="en-US" sz="1300">
              <a:latin typeface="ＭＳ Ｐゴシック" panose="020B0600070205080204" pitchFamily="50" charset="-128"/>
              <a:ea typeface="ＭＳ Ｐゴシック" panose="020B0600070205080204" pitchFamily="50" charset="-128"/>
            </a:rPr>
            <a:t>　令和６年度は、人事院勧告等による給料等の増により人件費の増加が生じたが、依然として類似団体平均を下回っている。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03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35</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128778</xdr:rowOff>
    </xdr:from>
    <xdr:to>
      <xdr:col>15</xdr:col>
      <xdr:colOff>149225</xdr:colOff>
      <xdr:row>36</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年度から給食調理・配送業務の全面委託化やごみ収集業務の町内全域を委託化、塵芥焼却場の長期包括委託化、平成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年度からこども交流センターの開所、新たな放課後児童会の運営が開始されたことに加え、平成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年度から健康づくりセンターや桃沢野外活動センターの管理運営業務を指定管理者に委託したことなどにより、物件費は増加傾向にあり、類似団体平均を超える要因となっている。</a:t>
          </a:r>
        </a:p>
        <a:p>
          <a:r>
            <a:rPr kumimoji="1" lang="ja-JP" altLang="en-US" sz="1100">
              <a:latin typeface="ＭＳ Ｐゴシック" panose="020B0600070205080204" pitchFamily="50" charset="-128"/>
              <a:ea typeface="ＭＳ Ｐゴシック" panose="020B0600070205080204" pitchFamily="50" charset="-128"/>
            </a:rPr>
            <a:t>　令和６年度は、令和５年度に実施した仮想化基盤構築業務や次期ネットワーク基盤構築業務の完了に伴い減少しているものの、依然として類似団体平均を上回っている。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81280</xdr:rowOff>
    </xdr:from>
    <xdr:to>
      <xdr:col>82</xdr:col>
      <xdr:colOff>107950</xdr:colOff>
      <xdr:row>19</xdr:row>
      <xdr:rowOff>121285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3388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121285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3274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xdr:rowOff>
    </xdr:from>
    <xdr:to>
      <xdr:col>73</xdr:col>
      <xdr:colOff>180975</xdr:colOff>
      <xdr:row>19</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32645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161290</xdr:rowOff>
    </xdr:from>
    <xdr:to>
      <xdr:col>69</xdr:col>
      <xdr:colOff>92075</xdr:colOff>
      <xdr:row>19</xdr:row>
      <xdr:rowOff>6985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32473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33672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30480</xdr:rowOff>
    </xdr:from>
    <xdr:to>
      <xdr:col>82</xdr:col>
      <xdr:colOff>158750</xdr:colOff>
      <xdr:row>19</xdr:row>
      <xdr:rowOff>132080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28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2557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26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70485</xdr:rowOff>
    </xdr:from>
    <xdr:to>
      <xdr:col>78</xdr:col>
      <xdr:colOff>120650</xdr:colOff>
      <xdr:row>20</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3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156862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414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127635</xdr:rowOff>
    </xdr:from>
    <xdr:to>
      <xdr:col>69</xdr:col>
      <xdr:colOff>142875</xdr:colOff>
      <xdr:row>19</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2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42562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30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110490</xdr:rowOff>
    </xdr:from>
    <xdr:to>
      <xdr:col>65</xdr:col>
      <xdr:colOff>53975</xdr:colOff>
      <xdr:row>19</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2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低所得世帯に対する臨時給付金の実施により、臨時的経費が増加し、経常収支比率は低下したが、近年、民間保育所のこども園化や公定価格の改定による運営費扶助費が増加しており、また、障害者自立支援介護訓練及び障害児通所サービス利用者が大幅に増加していることに伴い給付費が増加しているため、資格審査等の適正化などの見直しを進め、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21844</xdr:rowOff>
    </xdr:from>
    <xdr:to>
      <xdr:col>24</xdr:col>
      <xdr:colOff>25400</xdr:colOff>
      <xdr:row>56</xdr:row>
      <xdr:rowOff>30988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623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xdr:rowOff>
    </xdr:from>
    <xdr:to>
      <xdr:col>19</xdr:col>
      <xdr:colOff>187325</xdr:colOff>
      <xdr:row>56</xdr:row>
      <xdr:rowOff>30988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04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56</xdr:row>
      <xdr:rowOff>3556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59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55</xdr:row>
      <xdr:rowOff>138430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59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142494</xdr:rowOff>
    </xdr:from>
    <xdr:to>
      <xdr:col>24</xdr:col>
      <xdr:colOff>76200</xdr:colOff>
      <xdr:row>56</xdr:row>
      <xdr:rowOff>72644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159021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151638</xdr:rowOff>
    </xdr:from>
    <xdr:to>
      <xdr:col>20</xdr:col>
      <xdr:colOff>38100</xdr:colOff>
      <xdr:row>56</xdr:row>
      <xdr:rowOff>81788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124206</xdr:rowOff>
    </xdr:from>
    <xdr:to>
      <xdr:col>15</xdr:col>
      <xdr:colOff>149225</xdr:colOff>
      <xdr:row>56</xdr:row>
      <xdr:rowOff>54356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39133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下水道事業会計が法適化したことに伴い下水道事業会計繰出金を補助費等として計上したことなどにより減少した一方で、新たに進めている幹線道路の整備等に係る普通建設事業費の増などにより増加傾向にあるものの、類似団体平均と比較して依然として低い水準を保ってい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56</xdr:row>
      <xdr:rowOff>152400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02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152400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6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76200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年度に企業誘致・留置を促進するための地域産業立地事業費補助金を新設しており、町財政の安定財源の確保のため、企業誘致・留置に係る支援策として当該補助等について引き続き実施していく。</a:t>
          </a:r>
        </a:p>
        <a:p>
          <a:r>
            <a:rPr kumimoji="1" lang="ja-JP" altLang="en-US" sz="1200">
              <a:latin typeface="ＭＳ Ｐゴシック" panose="020B0600070205080204" pitchFamily="50" charset="-128"/>
              <a:ea typeface="ＭＳ Ｐゴシック" panose="020B0600070205080204" pitchFamily="50" charset="-128"/>
            </a:rPr>
            <a:t>　また、平成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年度から下水道事業会計が法適化したことに伴い下水道事業会計繰出金を補助費等として計上したことにより増加したものの、近年は類似団体平均と比較して依然として低い水準を保っている。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54610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47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4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54610</xdr:rowOff>
    </xdr:from>
    <xdr:to>
      <xdr:col>73</xdr:col>
      <xdr:colOff>180975</xdr:colOff>
      <xdr:row>35</xdr:row>
      <xdr:rowOff>107950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05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123190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74947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20337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xdr:rowOff>
    </xdr:from>
    <xdr:to>
      <xdr:col>74</xdr:col>
      <xdr:colOff>31750</xdr:colOff>
      <xdr:row>35</xdr:row>
      <xdr:rowOff>105410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115587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より起債額を元金償還額以下に抑制する予算編成を行うことで地方債残高を減少させてきたため、公債費の経常収支比率は類似団体に比べ低い水準を保っているが、令和６年度は、同年度内に旧不二精機製造所跡地の用地取得に係る起債の償還を開始したことにより上昇してい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53848</xdr:rowOff>
    </xdr:from>
    <xdr:to>
      <xdr:col>24</xdr:col>
      <xdr:colOff>25400</xdr:colOff>
      <xdr:row>75</xdr:row>
      <xdr:rowOff>65278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274114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53848</xdr:rowOff>
    </xdr:from>
    <xdr:to>
      <xdr:col>19</xdr:col>
      <xdr:colOff>187325</xdr:colOff>
      <xdr:row>74</xdr:row>
      <xdr:rowOff>53848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741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53848</xdr:rowOff>
    </xdr:from>
    <xdr:to>
      <xdr:col>15</xdr:col>
      <xdr:colOff>98425</xdr:colOff>
      <xdr:row>74</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741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49276</xdr:rowOff>
    </xdr:from>
    <xdr:to>
      <xdr:col>11</xdr:col>
      <xdr:colOff>9525</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736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8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144290</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31005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xdr:rowOff>
    </xdr:from>
    <xdr:to>
      <xdr:col>20</xdr:col>
      <xdr:colOff>38100</xdr:colOff>
      <xdr:row>74</xdr:row>
      <xdr:rowOff>104648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114825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xdr:rowOff>
    </xdr:from>
    <xdr:to>
      <xdr:col>15</xdr:col>
      <xdr:colOff>149225</xdr:colOff>
      <xdr:row>74</xdr:row>
      <xdr:rowOff>104648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114825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xdr:rowOff>
    </xdr:from>
    <xdr:to>
      <xdr:col>11</xdr:col>
      <xdr:colOff>60325</xdr:colOff>
      <xdr:row>74</xdr:row>
      <xdr:rowOff>104648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114825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169926</xdr:rowOff>
    </xdr:from>
    <xdr:to>
      <xdr:col>6</xdr:col>
      <xdr:colOff>171450</xdr:colOff>
      <xdr:row>74</xdr:row>
      <xdr:rowOff>100076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110253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物件費が類似団体平均を大幅に上回っており、それ以外の各費目で類似団体平均を下回るか同程度であることから、公債費以外に係る経常収支比率は類似団体平均と同程度となっている。</a:t>
          </a:r>
        </a:p>
        <a:p>
          <a:r>
            <a:rPr kumimoji="1" lang="ja-JP" altLang="en-US" sz="1300">
              <a:latin typeface="ＭＳ Ｐゴシック" panose="020B0600070205080204" pitchFamily="50" charset="-128"/>
              <a:ea typeface="ＭＳ Ｐゴシック" panose="020B0600070205080204" pitchFamily="50" charset="-128"/>
            </a:rPr>
            <a:t>　今後も物件費の削減などにより現状の水準を維持するように努めていく。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73661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715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77</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648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76</xdr:row>
      <xdr:rowOff>134620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962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096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109238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57709</xdr:rowOff>
    </xdr:from>
    <xdr:to>
      <xdr:col>29</xdr:col>
      <xdr:colOff>127000</xdr:colOff>
      <xdr:row>19</xdr:row>
      <xdr:rowOff>119761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2884"/>
          <a:ext cx="647700" cy="62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119761</xdr:rowOff>
    </xdr:from>
    <xdr:to>
      <xdr:col>26</xdr:col>
      <xdr:colOff>50800</xdr:colOff>
      <xdr:row>19</xdr:row>
      <xdr:rowOff>154025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4936"/>
          <a:ext cx="698500" cy="34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154025</xdr:rowOff>
    </xdr:from>
    <xdr:to>
      <xdr:col>22</xdr:col>
      <xdr:colOff>114300</xdr:colOff>
      <xdr:row>19</xdr:row>
      <xdr:rowOff>169075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9200"/>
          <a:ext cx="698500" cy="15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169075</xdr:rowOff>
    </xdr:from>
    <xdr:to>
      <xdr:col>18</xdr:col>
      <xdr:colOff>177800</xdr:colOff>
      <xdr:row>20</xdr:row>
      <xdr:rowOff>25311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4250"/>
          <a:ext cx="698500" cy="27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125768</xdr:rowOff>
    </xdr:from>
    <xdr:to>
      <xdr:col>15</xdr:col>
      <xdr:colOff>101600</xdr:colOff>
      <xdr:row>19</xdr:row>
      <xdr:rowOff>55918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59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66095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6909</xdr:rowOff>
    </xdr:from>
    <xdr:to>
      <xdr:col>29</xdr:col>
      <xdr:colOff>177800</xdr:colOff>
      <xdr:row>19</xdr:row>
      <xdr:rowOff>108509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2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150436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68961</xdr:rowOff>
    </xdr:from>
    <xdr:to>
      <xdr:col>26</xdr:col>
      <xdr:colOff>101600</xdr:colOff>
      <xdr:row>19</xdr:row>
      <xdr:rowOff>170561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155338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0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103225</xdr:rowOff>
    </xdr:from>
    <xdr:to>
      <xdr:col>22</xdr:col>
      <xdr:colOff>165100</xdr:colOff>
      <xdr:row>20</xdr:row>
      <xdr:rowOff>33375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18152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118275</xdr:rowOff>
    </xdr:from>
    <xdr:to>
      <xdr:col>19</xdr:col>
      <xdr:colOff>38100</xdr:colOff>
      <xdr:row>20</xdr:row>
      <xdr:rowOff>48425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3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33202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145961</xdr:rowOff>
    </xdr:from>
    <xdr:to>
      <xdr:col>15</xdr:col>
      <xdr:colOff>101600</xdr:colOff>
      <xdr:row>20</xdr:row>
      <xdr:rowOff>76111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60888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263268</xdr:rowOff>
    </xdr:from>
    <xdr:to>
      <xdr:col>29</xdr:col>
      <xdr:colOff>127000</xdr:colOff>
      <xdr:row>36</xdr:row>
      <xdr:rowOff>17409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30718"/>
          <a:ext cx="647700" cy="439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17409</xdr:rowOff>
    </xdr:from>
    <xdr:to>
      <xdr:col>26</xdr:col>
      <xdr:colOff>50800</xdr:colOff>
      <xdr:row>36</xdr:row>
      <xdr:rowOff>47996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70659"/>
          <a:ext cx="698500" cy="30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243838</xdr:rowOff>
    </xdr:from>
    <xdr:to>
      <xdr:col>22</xdr:col>
      <xdr:colOff>114300</xdr:colOff>
      <xdr:row>36</xdr:row>
      <xdr:rowOff>47996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54188"/>
          <a:ext cx="698500" cy="147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204815</xdr:rowOff>
    </xdr:from>
    <xdr:to>
      <xdr:col>18</xdr:col>
      <xdr:colOff>177800</xdr:colOff>
      <xdr:row>35</xdr:row>
      <xdr:rowOff>243838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15165"/>
          <a:ext cx="698500" cy="39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77640</xdr:rowOff>
    </xdr:from>
    <xdr:to>
      <xdr:col>15</xdr:col>
      <xdr:colOff>101600</xdr:colOff>
      <xdr:row>35</xdr:row>
      <xdr:rowOff>179240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189417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212468</xdr:rowOff>
    </xdr:from>
    <xdr:to>
      <xdr:col>29</xdr:col>
      <xdr:colOff>177800</xdr:colOff>
      <xdr:row>34</xdr:row>
      <xdr:rowOff>314068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7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57545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2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309509</xdr:rowOff>
    </xdr:from>
    <xdr:to>
      <xdr:col>26</xdr:col>
      <xdr:colOff>101600</xdr:colOff>
      <xdr:row>36</xdr:row>
      <xdr:rowOff>68209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19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52986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06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340096</xdr:rowOff>
    </xdr:from>
    <xdr:to>
      <xdr:col>22</xdr:col>
      <xdr:colOff>165100</xdr:colOff>
      <xdr:row>36</xdr:row>
      <xdr:rowOff>98796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50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83573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36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193038</xdr:rowOff>
    </xdr:from>
    <xdr:to>
      <xdr:col>19</xdr:col>
      <xdr:colOff>38100</xdr:colOff>
      <xdr:row>35</xdr:row>
      <xdr:rowOff>294638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0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279415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154015</xdr:rowOff>
    </xdr:from>
    <xdr:to>
      <xdr:col>15</xdr:col>
      <xdr:colOff>101600</xdr:colOff>
      <xdr:row>35</xdr:row>
      <xdr:rowOff>255615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6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240392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5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43,705
43,107
26.63
23,084,888
22,608,559
402,951
10,897,216
6,761,805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86354</xdr:rowOff>
    </xdr:from>
    <xdr:to>
      <xdr:col>24</xdr:col>
      <xdr:colOff>63500</xdr:colOff>
      <xdr:row>37</xdr:row>
      <xdr:rowOff>155196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30004"/>
          <a:ext cx="838200" cy="6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155196</xdr:rowOff>
    </xdr:from>
    <xdr:to>
      <xdr:col>19</xdr:col>
      <xdr:colOff>177800</xdr:colOff>
      <xdr:row>38</xdr:row>
      <xdr:rowOff>35932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98846"/>
          <a:ext cx="889000" cy="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35932</xdr:rowOff>
    </xdr:from>
    <xdr:to>
      <xdr:col>15</xdr:col>
      <xdr:colOff>50800</xdr:colOff>
      <xdr:row>38</xdr:row>
      <xdr:rowOff>50513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1032"/>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50513</xdr:rowOff>
    </xdr:from>
    <xdr:to>
      <xdr:col>10</xdr:col>
      <xdr:colOff>114300</xdr:colOff>
      <xdr:row>38</xdr:row>
      <xdr:rowOff>81440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5613"/>
          <a:ext cx="8890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54218</xdr:rowOff>
    </xdr:from>
    <xdr:to>
      <xdr:col>6</xdr:col>
      <xdr:colOff>38100</xdr:colOff>
      <xdr:row>36</xdr:row>
      <xdr:rowOff>155818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35554</xdr:rowOff>
    </xdr:from>
    <xdr:to>
      <xdr:col>24</xdr:col>
      <xdr:colOff>114300</xdr:colOff>
      <xdr:row>37</xdr:row>
      <xdr:rowOff>137154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104396</xdr:rowOff>
    </xdr:from>
    <xdr:to>
      <xdr:col>20</xdr:col>
      <xdr:colOff>38100</xdr:colOff>
      <xdr:row>38</xdr:row>
      <xdr:rowOff>34546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25673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156582</xdr:rowOff>
    </xdr:from>
    <xdr:to>
      <xdr:col>15</xdr:col>
      <xdr:colOff>101600</xdr:colOff>
      <xdr:row>38</xdr:row>
      <xdr:rowOff>86732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77859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171163</xdr:rowOff>
    </xdr:from>
    <xdr:to>
      <xdr:col>10</xdr:col>
      <xdr:colOff>165100</xdr:colOff>
      <xdr:row>38</xdr:row>
      <xdr:rowOff>101313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92440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30640</xdr:rowOff>
    </xdr:from>
    <xdr:to>
      <xdr:col>6</xdr:col>
      <xdr:colOff>38100</xdr:colOff>
      <xdr:row>38</xdr:row>
      <xdr:rowOff>132240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123367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30804</xdr:rowOff>
    </xdr:from>
    <xdr:to>
      <xdr:col>24</xdr:col>
      <xdr:colOff>63500</xdr:colOff>
      <xdr:row>56</xdr:row>
      <xdr:rowOff>80255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32004"/>
          <a:ext cx="838200" cy="4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30804</xdr:rowOff>
    </xdr:from>
    <xdr:to>
      <xdr:col>19</xdr:col>
      <xdr:colOff>177800</xdr:colOff>
      <xdr:row>56</xdr:row>
      <xdr:rowOff>83665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32004"/>
          <a:ext cx="889000" cy="5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83665</xdr:rowOff>
    </xdr:from>
    <xdr:to>
      <xdr:col>15</xdr:col>
      <xdr:colOff>50800</xdr:colOff>
      <xdr:row>56</xdr:row>
      <xdr:rowOff>110101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4865"/>
          <a:ext cx="889000" cy="2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110101</xdr:rowOff>
    </xdr:from>
    <xdr:to>
      <xdr:col>10</xdr:col>
      <xdr:colOff>114300</xdr:colOff>
      <xdr:row>57</xdr:row>
      <xdr:rowOff>45160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1301"/>
          <a:ext cx="889000" cy="10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110141</xdr:rowOff>
    </xdr:from>
    <xdr:to>
      <xdr:col>6</xdr:col>
      <xdr:colOff>38100</xdr:colOff>
      <xdr:row>58</xdr:row>
      <xdr:rowOff>40291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31418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29455</xdr:rowOff>
    </xdr:from>
    <xdr:to>
      <xdr:col>24</xdr:col>
      <xdr:colOff>114300</xdr:colOff>
      <xdr:row>56</xdr:row>
      <xdr:rowOff>131055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52332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151454</xdr:rowOff>
    </xdr:from>
    <xdr:to>
      <xdr:col>20</xdr:col>
      <xdr:colOff>38100</xdr:colOff>
      <xdr:row>56</xdr:row>
      <xdr:rowOff>81604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98131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32865</xdr:rowOff>
    </xdr:from>
    <xdr:to>
      <xdr:col>15</xdr:col>
      <xdr:colOff>101600</xdr:colOff>
      <xdr:row>56</xdr:row>
      <xdr:rowOff>134465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150992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0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59301</xdr:rowOff>
    </xdr:from>
    <xdr:to>
      <xdr:col>10</xdr:col>
      <xdr:colOff>165100</xdr:colOff>
      <xdr:row>56</xdr:row>
      <xdr:rowOff>160901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165810</xdr:rowOff>
    </xdr:from>
    <xdr:to>
      <xdr:col>6</xdr:col>
      <xdr:colOff>38100</xdr:colOff>
      <xdr:row>57</xdr:row>
      <xdr:rowOff>95960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112487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93568</xdr:rowOff>
    </xdr:from>
    <xdr:to>
      <xdr:col>24</xdr:col>
      <xdr:colOff>63500</xdr:colOff>
      <xdr:row>77</xdr:row>
      <xdr:rowOff>98689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95218"/>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65816</xdr:rowOff>
    </xdr:from>
    <xdr:to>
      <xdr:col>19</xdr:col>
      <xdr:colOff>177800</xdr:colOff>
      <xdr:row>77</xdr:row>
      <xdr:rowOff>93568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67466"/>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65816</xdr:rowOff>
    </xdr:from>
    <xdr:to>
      <xdr:col>15</xdr:col>
      <xdr:colOff>50800</xdr:colOff>
      <xdr:row>77</xdr:row>
      <xdr:rowOff>125710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67466"/>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111857</xdr:rowOff>
    </xdr:from>
    <xdr:to>
      <xdr:col>10</xdr:col>
      <xdr:colOff>114300</xdr:colOff>
      <xdr:row>77</xdr:row>
      <xdr:rowOff>125710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13507"/>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57217</xdr:rowOff>
    </xdr:from>
    <xdr:to>
      <xdr:col>6</xdr:col>
      <xdr:colOff>38100</xdr:colOff>
      <xdr:row>77</xdr:row>
      <xdr:rowOff>158817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47889</xdr:rowOff>
    </xdr:from>
    <xdr:to>
      <xdr:col>24</xdr:col>
      <xdr:colOff>114300</xdr:colOff>
      <xdr:row>77</xdr:row>
      <xdr:rowOff>149489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70766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0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42768</xdr:rowOff>
    </xdr:from>
    <xdr:to>
      <xdr:col>20</xdr:col>
      <xdr:colOff>38100</xdr:colOff>
      <xdr:row>77</xdr:row>
      <xdr:rowOff>144368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160895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1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15016</xdr:rowOff>
    </xdr:from>
    <xdr:to>
      <xdr:col>15</xdr:col>
      <xdr:colOff>101600</xdr:colOff>
      <xdr:row>77</xdr:row>
      <xdr:rowOff>116616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133143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74910</xdr:rowOff>
    </xdr:from>
    <xdr:to>
      <xdr:col>10</xdr:col>
      <xdr:colOff>165100</xdr:colOff>
      <xdr:row>78</xdr:row>
      <xdr:rowOff>5060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167637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61057</xdr:rowOff>
    </xdr:from>
    <xdr:to>
      <xdr:col>6</xdr:col>
      <xdr:colOff>38100</xdr:colOff>
      <xdr:row>77</xdr:row>
      <xdr:rowOff>162657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153784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5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7178</xdr:rowOff>
    </xdr:from>
    <xdr:to>
      <xdr:col>24</xdr:col>
      <xdr:colOff>63500</xdr:colOff>
      <xdr:row>97</xdr:row>
      <xdr:rowOff>115881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37828"/>
          <a:ext cx="838200" cy="10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115881</xdr:rowOff>
    </xdr:from>
    <xdr:to>
      <xdr:col>19</xdr:col>
      <xdr:colOff>177800</xdr:colOff>
      <xdr:row>98</xdr:row>
      <xdr:rowOff>10683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46531"/>
          <a:ext cx="889000" cy="6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43067</xdr:rowOff>
    </xdr:from>
    <xdr:to>
      <xdr:col>15</xdr:col>
      <xdr:colOff>50800</xdr:colOff>
      <xdr:row>98</xdr:row>
      <xdr:rowOff>10683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73717"/>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43067</xdr:rowOff>
    </xdr:from>
    <xdr:to>
      <xdr:col>10</xdr:col>
      <xdr:colOff>114300</xdr:colOff>
      <xdr:row>98</xdr:row>
      <xdr:rowOff>120585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73717"/>
          <a:ext cx="889000" cy="24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127707</xdr:rowOff>
    </xdr:from>
    <xdr:to>
      <xdr:col>6</xdr:col>
      <xdr:colOff>38100</xdr:colOff>
      <xdr:row>99</xdr:row>
      <xdr:rowOff>57857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9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48984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70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127828</xdr:rowOff>
    </xdr:from>
    <xdr:to>
      <xdr:col>24</xdr:col>
      <xdr:colOff>114300</xdr:colOff>
      <xdr:row>97</xdr:row>
      <xdr:rowOff>57978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106255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65081</xdr:rowOff>
    </xdr:from>
    <xdr:to>
      <xdr:col>20</xdr:col>
      <xdr:colOff>38100</xdr:colOff>
      <xdr:row>97</xdr:row>
      <xdr:rowOff>166681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157808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131333</xdr:rowOff>
    </xdr:from>
    <xdr:to>
      <xdr:col>15</xdr:col>
      <xdr:colOff>101600</xdr:colOff>
      <xdr:row>98</xdr:row>
      <xdr:rowOff>61483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52610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163717</xdr:rowOff>
    </xdr:from>
    <xdr:to>
      <xdr:col>10</xdr:col>
      <xdr:colOff>165100</xdr:colOff>
      <xdr:row>97</xdr:row>
      <xdr:rowOff>93867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84994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69785</xdr:rowOff>
    </xdr:from>
    <xdr:to>
      <xdr:col>6</xdr:col>
      <xdr:colOff>38100</xdr:colOff>
      <xdr:row>98</xdr:row>
      <xdr:rowOff>171385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16462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4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55423</xdr:rowOff>
    </xdr:from>
    <xdr:to>
      <xdr:col>55</xdr:col>
      <xdr:colOff>0</xdr:colOff>
      <xdr:row>38</xdr:row>
      <xdr:rowOff>73079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70523"/>
          <a:ext cx="8382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55107</xdr:rowOff>
    </xdr:from>
    <xdr:to>
      <xdr:col>50</xdr:col>
      <xdr:colOff>114300</xdr:colOff>
      <xdr:row>38</xdr:row>
      <xdr:rowOff>73079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70207"/>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19717</xdr:rowOff>
    </xdr:from>
    <xdr:to>
      <xdr:col>45</xdr:col>
      <xdr:colOff>177800</xdr:colOff>
      <xdr:row>38</xdr:row>
      <xdr:rowOff>55107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34817"/>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164236</xdr:rowOff>
    </xdr:from>
    <xdr:to>
      <xdr:col>41</xdr:col>
      <xdr:colOff>50800</xdr:colOff>
      <xdr:row>38</xdr:row>
      <xdr:rowOff>19717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07736"/>
          <a:ext cx="889000" cy="122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114274</xdr:rowOff>
    </xdr:from>
    <xdr:to>
      <xdr:col>36</xdr:col>
      <xdr:colOff>165100</xdr:colOff>
      <xdr:row>31</xdr:row>
      <xdr:rowOff>44424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35551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4623</xdr:rowOff>
    </xdr:from>
    <xdr:to>
      <xdr:col>55</xdr:col>
      <xdr:colOff>50800</xdr:colOff>
      <xdr:row>38</xdr:row>
      <xdr:rowOff>106223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154500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22279</xdr:rowOff>
    </xdr:from>
    <xdr:to>
      <xdr:col>50</xdr:col>
      <xdr:colOff>165100</xdr:colOff>
      <xdr:row>38</xdr:row>
      <xdr:rowOff>123879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115006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4307</xdr:rowOff>
    </xdr:from>
    <xdr:to>
      <xdr:col>46</xdr:col>
      <xdr:colOff>38100</xdr:colOff>
      <xdr:row>38</xdr:row>
      <xdr:rowOff>105907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97034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140368</xdr:rowOff>
    </xdr:from>
    <xdr:to>
      <xdr:col>41</xdr:col>
      <xdr:colOff>101600</xdr:colOff>
      <xdr:row>38</xdr:row>
      <xdr:rowOff>70518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8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61644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113436</xdr:rowOff>
    </xdr:from>
    <xdr:to>
      <xdr:col>36</xdr:col>
      <xdr:colOff>165100</xdr:colOff>
      <xdr:row>31</xdr:row>
      <xdr:rowOff>43586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60113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3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151022</xdr:rowOff>
    </xdr:from>
    <xdr:to>
      <xdr:col>55</xdr:col>
      <xdr:colOff>0</xdr:colOff>
      <xdr:row>56</xdr:row>
      <xdr:rowOff>49763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066422"/>
          <a:ext cx="838200" cy="58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49763</xdr:rowOff>
    </xdr:from>
    <xdr:to>
      <xdr:col>50</xdr:col>
      <xdr:colOff>114300</xdr:colOff>
      <xdr:row>56</xdr:row>
      <xdr:rowOff>89305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50963"/>
          <a:ext cx="889000" cy="3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59021</xdr:rowOff>
    </xdr:from>
    <xdr:to>
      <xdr:col>45</xdr:col>
      <xdr:colOff>177800</xdr:colOff>
      <xdr:row>56</xdr:row>
      <xdr:rowOff>89305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60221"/>
          <a:ext cx="889000" cy="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144495</xdr:rowOff>
    </xdr:from>
    <xdr:to>
      <xdr:col>41</xdr:col>
      <xdr:colOff>50800</xdr:colOff>
      <xdr:row>56</xdr:row>
      <xdr:rowOff>59021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74245"/>
          <a:ext cx="889000" cy="8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9490</xdr:rowOff>
    </xdr:from>
    <xdr:to>
      <xdr:col>36</xdr:col>
      <xdr:colOff>165100</xdr:colOff>
      <xdr:row>56</xdr:row>
      <xdr:rowOff>111090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1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102217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100222</xdr:rowOff>
    </xdr:from>
    <xdr:to>
      <xdr:col>55</xdr:col>
      <xdr:colOff>50800</xdr:colOff>
      <xdr:row>53</xdr:row>
      <xdr:rowOff>30372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01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123099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86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170413</xdr:rowOff>
    </xdr:from>
    <xdr:to>
      <xdr:col>50</xdr:col>
      <xdr:colOff>165100</xdr:colOff>
      <xdr:row>56</xdr:row>
      <xdr:rowOff>100563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117090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38505</xdr:rowOff>
    </xdr:from>
    <xdr:to>
      <xdr:col>46</xdr:col>
      <xdr:colOff>38100</xdr:colOff>
      <xdr:row>56</xdr:row>
      <xdr:rowOff>140105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156632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1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8221</xdr:rowOff>
    </xdr:from>
    <xdr:to>
      <xdr:col>41</xdr:col>
      <xdr:colOff>101600</xdr:colOff>
      <xdr:row>56</xdr:row>
      <xdr:rowOff>109821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0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126348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8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93695</xdr:rowOff>
    </xdr:from>
    <xdr:to>
      <xdr:col>36</xdr:col>
      <xdr:colOff>165100</xdr:colOff>
      <xdr:row>56</xdr:row>
      <xdr:rowOff>23845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40372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9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119621</xdr:rowOff>
    </xdr:from>
    <xdr:to>
      <xdr:col>55</xdr:col>
      <xdr:colOff>0</xdr:colOff>
      <xdr:row>77</xdr:row>
      <xdr:rowOff>154121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21271"/>
          <a:ext cx="838200" cy="3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16599</xdr:rowOff>
    </xdr:from>
    <xdr:to>
      <xdr:col>50</xdr:col>
      <xdr:colOff>114300</xdr:colOff>
      <xdr:row>77</xdr:row>
      <xdr:rowOff>154121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18249"/>
          <a:ext cx="889000" cy="13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15094</xdr:rowOff>
    </xdr:from>
    <xdr:to>
      <xdr:col>45</xdr:col>
      <xdr:colOff>177800</xdr:colOff>
      <xdr:row>77</xdr:row>
      <xdr:rowOff>16599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16744"/>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15094</xdr:rowOff>
    </xdr:from>
    <xdr:to>
      <xdr:col>41</xdr:col>
      <xdr:colOff>50800</xdr:colOff>
      <xdr:row>77</xdr:row>
      <xdr:rowOff>156408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16744"/>
          <a:ext cx="889000" cy="1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86919</xdr:rowOff>
    </xdr:from>
    <xdr:to>
      <xdr:col>36</xdr:col>
      <xdr:colOff>165100</xdr:colOff>
      <xdr:row>78</xdr:row>
      <xdr:rowOff>17069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68821</xdr:rowOff>
    </xdr:from>
    <xdr:to>
      <xdr:col>55</xdr:col>
      <xdr:colOff>50800</xdr:colOff>
      <xdr:row>77</xdr:row>
      <xdr:rowOff>170421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91698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103321</xdr:rowOff>
    </xdr:from>
    <xdr:to>
      <xdr:col>50</xdr:col>
      <xdr:colOff>165100</xdr:colOff>
      <xdr:row>78</xdr:row>
      <xdr:rowOff>33471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49998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8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137249</xdr:rowOff>
    </xdr:from>
    <xdr:to>
      <xdr:col>46</xdr:col>
      <xdr:colOff>38100</xdr:colOff>
      <xdr:row>77</xdr:row>
      <xdr:rowOff>67399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83926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135744</xdr:rowOff>
    </xdr:from>
    <xdr:to>
      <xdr:col>41</xdr:col>
      <xdr:colOff>101600</xdr:colOff>
      <xdr:row>77</xdr:row>
      <xdr:rowOff>65894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82421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105608</xdr:rowOff>
    </xdr:from>
    <xdr:to>
      <xdr:col>36</xdr:col>
      <xdr:colOff>165100</xdr:colOff>
      <xdr:row>78</xdr:row>
      <xdr:rowOff>35758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26885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127805</xdr:rowOff>
    </xdr:from>
    <xdr:to>
      <xdr:col>55</xdr:col>
      <xdr:colOff>0</xdr:colOff>
      <xdr:row>98</xdr:row>
      <xdr:rowOff>8812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58455"/>
          <a:ext cx="838200" cy="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127805</xdr:rowOff>
    </xdr:from>
    <xdr:to>
      <xdr:col>50</xdr:col>
      <xdr:colOff>114300</xdr:colOff>
      <xdr:row>98</xdr:row>
      <xdr:rowOff>22375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58455"/>
          <a:ext cx="8890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22375</xdr:rowOff>
    </xdr:from>
    <xdr:to>
      <xdr:col>45</xdr:col>
      <xdr:colOff>177800</xdr:colOff>
      <xdr:row>98</xdr:row>
      <xdr:rowOff>47399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24475"/>
          <a:ext cx="889000" cy="2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83465</xdr:rowOff>
    </xdr:from>
    <xdr:to>
      <xdr:col>41</xdr:col>
      <xdr:colOff>50800</xdr:colOff>
      <xdr:row>98</xdr:row>
      <xdr:rowOff>47399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14115"/>
          <a:ext cx="889000" cy="13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107699</xdr:rowOff>
    </xdr:from>
    <xdr:to>
      <xdr:col>36</xdr:col>
      <xdr:colOff>165100</xdr:colOff>
      <xdr:row>98</xdr:row>
      <xdr:rowOff>37849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129462</xdr:rowOff>
    </xdr:from>
    <xdr:to>
      <xdr:col>55</xdr:col>
      <xdr:colOff>50800</xdr:colOff>
      <xdr:row>98</xdr:row>
      <xdr:rowOff>59612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107889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77005</xdr:rowOff>
    </xdr:from>
    <xdr:to>
      <xdr:col>50</xdr:col>
      <xdr:colOff>165100</xdr:colOff>
      <xdr:row>98</xdr:row>
      <xdr:rowOff>7155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0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23682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8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143025</xdr:rowOff>
    </xdr:from>
    <xdr:to>
      <xdr:col>46</xdr:col>
      <xdr:colOff>38100</xdr:colOff>
      <xdr:row>98</xdr:row>
      <xdr:rowOff>73175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64302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6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168049</xdr:rowOff>
    </xdr:from>
    <xdr:to>
      <xdr:col>41</xdr:col>
      <xdr:colOff>101600</xdr:colOff>
      <xdr:row>98</xdr:row>
      <xdr:rowOff>98199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9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89326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32665</xdr:rowOff>
    </xdr:from>
    <xdr:to>
      <xdr:col>36</xdr:col>
      <xdr:colOff>165100</xdr:colOff>
      <xdr:row>97</xdr:row>
      <xdr:rowOff>134265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150792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3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96792</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11892"/>
          <a:ext cx="889000" cy="4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39070</xdr:rowOff>
    </xdr:from>
    <xdr:to>
      <xdr:col>76</xdr:col>
      <xdr:colOff>114300</xdr:colOff>
      <xdr:row>38</xdr:row>
      <xdr:rowOff>96792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54170"/>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39070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54170"/>
          <a:ext cx="889000" cy="10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1552</xdr:rowOff>
    </xdr:from>
    <xdr:to>
      <xdr:col>67</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119679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45992</xdr:rowOff>
    </xdr:from>
    <xdr:to>
      <xdr:col>76</xdr:col>
      <xdr:colOff>165100</xdr:colOff>
      <xdr:row>38</xdr:row>
      <xdr:rowOff>147592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164119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33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159720</xdr:rowOff>
    </xdr:from>
    <xdr:to>
      <xdr:col>72</xdr:col>
      <xdr:colOff>38100</xdr:colOff>
      <xdr:row>38</xdr:row>
      <xdr:rowOff>89870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106397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7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149313</xdr:rowOff>
    </xdr:from>
    <xdr:to>
      <xdr:col>85</xdr:col>
      <xdr:colOff>127000</xdr:colOff>
      <xdr:row>78</xdr:row>
      <xdr:rowOff>109689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50963"/>
          <a:ext cx="8382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109068</xdr:rowOff>
    </xdr:from>
    <xdr:to>
      <xdr:col>81</xdr:col>
      <xdr:colOff>50800</xdr:colOff>
      <xdr:row>78</xdr:row>
      <xdr:rowOff>109689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82168"/>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109068</xdr:rowOff>
    </xdr:from>
    <xdr:to>
      <xdr:col>76</xdr:col>
      <xdr:colOff>114300</xdr:colOff>
      <xdr:row>78</xdr:row>
      <xdr:rowOff>111937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82168"/>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111937</xdr:rowOff>
    </xdr:from>
    <xdr:to>
      <xdr:col>71</xdr:col>
      <xdr:colOff>177800</xdr:colOff>
      <xdr:row>78</xdr:row>
      <xdr:rowOff>115912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85037"/>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111506</xdr:rowOff>
    </xdr:from>
    <xdr:to>
      <xdr:col>67</xdr:col>
      <xdr:colOff>101600</xdr:colOff>
      <xdr:row>77</xdr:row>
      <xdr:rowOff>41656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98513</xdr:rowOff>
    </xdr:from>
    <xdr:to>
      <xdr:col>85</xdr:col>
      <xdr:colOff>177800</xdr:colOff>
      <xdr:row>78</xdr:row>
      <xdr:rowOff>28663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76940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58889</xdr:rowOff>
    </xdr:from>
    <xdr:to>
      <xdr:col>81</xdr:col>
      <xdr:colOff>101600</xdr:colOff>
      <xdr:row>78</xdr:row>
      <xdr:rowOff>160489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3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151616</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46428" y="1352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58268</xdr:rowOff>
    </xdr:from>
    <xdr:to>
      <xdr:col>76</xdr:col>
      <xdr:colOff>165100</xdr:colOff>
      <xdr:row>78</xdr:row>
      <xdr:rowOff>159868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150995</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57428" y="1352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61137</xdr:rowOff>
    </xdr:from>
    <xdr:to>
      <xdr:col>72</xdr:col>
      <xdr:colOff>38100</xdr:colOff>
      <xdr:row>78</xdr:row>
      <xdr:rowOff>162737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153864</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68428" y="135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65112</xdr:rowOff>
    </xdr:from>
    <xdr:to>
      <xdr:col>67</xdr:col>
      <xdr:colOff>101600</xdr:colOff>
      <xdr:row>78</xdr:row>
      <xdr:rowOff>166712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157839</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79428" y="1353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129449</xdr:rowOff>
    </xdr:from>
    <xdr:to>
      <xdr:col>85</xdr:col>
      <xdr:colOff>127000</xdr:colOff>
      <xdr:row>98</xdr:row>
      <xdr:rowOff>131790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31549"/>
          <a:ext cx="8382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111153</xdr:rowOff>
    </xdr:from>
    <xdr:to>
      <xdr:col>81</xdr:col>
      <xdr:colOff>50800</xdr:colOff>
      <xdr:row>98</xdr:row>
      <xdr:rowOff>129449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13253"/>
          <a:ext cx="8890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107161</xdr:rowOff>
    </xdr:from>
    <xdr:to>
      <xdr:col>76</xdr:col>
      <xdr:colOff>114300</xdr:colOff>
      <xdr:row>98</xdr:row>
      <xdr:rowOff>111153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09261"/>
          <a:ext cx="8890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83610</xdr:rowOff>
    </xdr:from>
    <xdr:to>
      <xdr:col>71</xdr:col>
      <xdr:colOff>177800</xdr:colOff>
      <xdr:row>98</xdr:row>
      <xdr:rowOff>107161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85710"/>
          <a:ext cx="889000" cy="2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80990</xdr:rowOff>
    </xdr:from>
    <xdr:to>
      <xdr:col>85</xdr:col>
      <xdr:colOff>177800</xdr:colOff>
      <xdr:row>99</xdr:row>
      <xdr:rowOff>11140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167367</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78649</xdr:rowOff>
    </xdr:from>
    <xdr:to>
      <xdr:col>81</xdr:col>
      <xdr:colOff>101600</xdr:colOff>
      <xdr:row>99</xdr:row>
      <xdr:rowOff>8799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171376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60353</xdr:rowOff>
    </xdr:from>
    <xdr:to>
      <xdr:col>76</xdr:col>
      <xdr:colOff>165100</xdr:colOff>
      <xdr:row>98</xdr:row>
      <xdr:rowOff>161953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153080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5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56361</xdr:rowOff>
    </xdr:from>
    <xdr:to>
      <xdr:col>72</xdr:col>
      <xdr:colOff>38100</xdr:colOff>
      <xdr:row>98</xdr:row>
      <xdr:rowOff>157961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149088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32810</xdr:rowOff>
    </xdr:from>
    <xdr:to>
      <xdr:col>67</xdr:col>
      <xdr:colOff>101600</xdr:colOff>
      <xdr:row>98</xdr:row>
      <xdr:rowOff>134410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125537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128910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72560"/>
          <a:ext cx="889000" cy="18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156063</xdr:rowOff>
    </xdr:from>
    <xdr:to>
      <xdr:col>98</xdr:col>
      <xdr:colOff>38100</xdr:colOff>
      <xdr:row>38</xdr:row>
      <xdr:rowOff>86213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4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77340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5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78110</xdr:rowOff>
    </xdr:from>
    <xdr:to>
      <xdr:col>98</xdr:col>
      <xdr:colOff>38100</xdr:colOff>
      <xdr:row>38</xdr:row>
      <xdr:rowOff>8260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24787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9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15931</xdr:rowOff>
    </xdr:from>
    <xdr:to>
      <xdr:col>98</xdr:col>
      <xdr:colOff>38100</xdr:colOff>
      <xdr:row>57</xdr:row>
      <xdr:rowOff>117531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8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134058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5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156812</xdr:rowOff>
    </xdr:from>
    <xdr:to>
      <xdr:col>116</xdr:col>
      <xdr:colOff>63500</xdr:colOff>
      <xdr:row>77</xdr:row>
      <xdr:rowOff>159294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358462"/>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159294</xdr:rowOff>
    </xdr:from>
    <xdr:to>
      <xdr:col>111</xdr:col>
      <xdr:colOff>177800</xdr:colOff>
      <xdr:row>78</xdr:row>
      <xdr:rowOff>19424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60944"/>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19424</xdr:rowOff>
    </xdr:from>
    <xdr:to>
      <xdr:col>107</xdr:col>
      <xdr:colOff>50800</xdr:colOff>
      <xdr:row>78</xdr:row>
      <xdr:rowOff>35948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92524"/>
          <a:ext cx="8890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35948</xdr:rowOff>
    </xdr:from>
    <xdr:to>
      <xdr:col>102</xdr:col>
      <xdr:colOff>114300</xdr:colOff>
      <xdr:row>78</xdr:row>
      <xdr:rowOff>68670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409048"/>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126717</xdr:rowOff>
    </xdr:from>
    <xdr:to>
      <xdr:col>98</xdr:col>
      <xdr:colOff>38100</xdr:colOff>
      <xdr:row>76</xdr:row>
      <xdr:rowOff>56868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5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73394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106012</xdr:rowOff>
    </xdr:from>
    <xdr:to>
      <xdr:col>116</xdr:col>
      <xdr:colOff>114300</xdr:colOff>
      <xdr:row>78</xdr:row>
      <xdr:rowOff>36162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20939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2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108494</xdr:rowOff>
    </xdr:from>
    <xdr:to>
      <xdr:col>112</xdr:col>
      <xdr:colOff>38100</xdr:colOff>
      <xdr:row>78</xdr:row>
      <xdr:rowOff>38644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29771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140074</xdr:rowOff>
    </xdr:from>
    <xdr:to>
      <xdr:col>107</xdr:col>
      <xdr:colOff>101600</xdr:colOff>
      <xdr:row>78</xdr:row>
      <xdr:rowOff>70224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61351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156598</xdr:rowOff>
    </xdr:from>
    <xdr:to>
      <xdr:col>102</xdr:col>
      <xdr:colOff>165100</xdr:colOff>
      <xdr:row>78</xdr:row>
      <xdr:rowOff>86748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77875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17870</xdr:rowOff>
    </xdr:from>
    <xdr:to>
      <xdr:col>98</xdr:col>
      <xdr:colOff>38100</xdr:colOff>
      <xdr:row>78</xdr:row>
      <xdr:rowOff>119470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110597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令和２年度の会計年度任用職員制度の導入に伴い大幅に増加しており、また令和３年度の町立幼稚園こども園化による会計年度任用職員の増加、令和６年度の国の制度改正に伴う給料等の増加により増加し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物件費は、近年、こども交流センターや放課後児童会、防災センターなど新たな施設の整備が行われ、その運営管理に係る経費の発生などにより増加傾向にあり、類似団体平均と比較して高い状況となっている。令和６年度については、令和５年度に実施した仮想化基盤構築業務や次期ネットワーク基盤構築業務の完了により減少している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・公債費は、令和６年度に同年度内に土地取得事業特別会計において行った用地取得に係る起債の償還を開始したことにより上昇しているが、平成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年度より起債額を元金償還額以下に抑制する予算編成を行うことで地方債残高を減少させてきたことにより類似団体平均に比べ低い水準を保っている。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・普通建設事業費（うち新規整備）は、北部地域幹線道路や鮎壺公園の整備事業費の増加により上昇しており、依然として類似団体平均を上回っている。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43,705
43,107
26.63
23,084,888
22,608,559
402,951
10,897,216
6,761,805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41021</xdr:rowOff>
    </xdr:from>
    <xdr:to>
      <xdr:col>24</xdr:col>
      <xdr:colOff>63500</xdr:colOff>
      <xdr:row>36</xdr:row>
      <xdr:rowOff>151892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3221"/>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151892</xdr:rowOff>
    </xdr:from>
    <xdr:to>
      <xdr:col>19</xdr:col>
      <xdr:colOff>177800</xdr:colOff>
      <xdr:row>36</xdr:row>
      <xdr:rowOff>166751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409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166751</xdr:rowOff>
    </xdr:from>
    <xdr:to>
      <xdr:col>15</xdr:col>
      <xdr:colOff>50800</xdr:colOff>
      <xdr:row>37</xdr:row>
      <xdr:rowOff>92456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8951"/>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162179</xdr:rowOff>
    </xdr:from>
    <xdr:to>
      <xdr:col>10</xdr:col>
      <xdr:colOff>114300</xdr:colOff>
      <xdr:row>37</xdr:row>
      <xdr:rowOff>92456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1479"/>
          <a:ext cx="889000" cy="4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125476</xdr:rowOff>
    </xdr:from>
    <xdr:to>
      <xdr:col>6</xdr:col>
      <xdr:colOff>38100</xdr:colOff>
      <xdr:row>35</xdr:row>
      <xdr:rowOff>55626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46753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161671</xdr:rowOff>
    </xdr:from>
    <xdr:to>
      <xdr:col>24</xdr:col>
      <xdr:colOff>114300</xdr:colOff>
      <xdr:row>36</xdr:row>
      <xdr:rowOff>91821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140098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101092</xdr:rowOff>
    </xdr:from>
    <xdr:to>
      <xdr:col>20</xdr:col>
      <xdr:colOff>38100</xdr:colOff>
      <xdr:row>37</xdr:row>
      <xdr:rowOff>31242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22369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115951</xdr:rowOff>
    </xdr:from>
    <xdr:to>
      <xdr:col>15</xdr:col>
      <xdr:colOff>101600</xdr:colOff>
      <xdr:row>37</xdr:row>
      <xdr:rowOff>46101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37228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41656</xdr:rowOff>
    </xdr:from>
    <xdr:to>
      <xdr:col>10</xdr:col>
      <xdr:colOff>165100</xdr:colOff>
      <xdr:row>37</xdr:row>
      <xdr:rowOff>143256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134383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111379</xdr:rowOff>
    </xdr:from>
    <xdr:to>
      <xdr:col>6</xdr:col>
      <xdr:colOff>38100</xdr:colOff>
      <xdr:row>35</xdr:row>
      <xdr:rowOff>41529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58056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34129</xdr:rowOff>
    </xdr:from>
    <xdr:to>
      <xdr:col>24</xdr:col>
      <xdr:colOff>63500</xdr:colOff>
      <xdr:row>58</xdr:row>
      <xdr:rowOff>49982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35329"/>
          <a:ext cx="838200" cy="35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49982</xdr:rowOff>
    </xdr:from>
    <xdr:to>
      <xdr:col>19</xdr:col>
      <xdr:colOff>177800</xdr:colOff>
      <xdr:row>58</xdr:row>
      <xdr:rowOff>70365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4082"/>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59572</xdr:rowOff>
    </xdr:from>
    <xdr:to>
      <xdr:col>15</xdr:col>
      <xdr:colOff>50800</xdr:colOff>
      <xdr:row>58</xdr:row>
      <xdr:rowOff>70365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3672"/>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11665</xdr:rowOff>
    </xdr:from>
    <xdr:to>
      <xdr:col>10</xdr:col>
      <xdr:colOff>114300</xdr:colOff>
      <xdr:row>58</xdr:row>
      <xdr:rowOff>59572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2865"/>
          <a:ext cx="889000" cy="39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42948</xdr:rowOff>
    </xdr:from>
    <xdr:to>
      <xdr:col>6</xdr:col>
      <xdr:colOff>38100</xdr:colOff>
      <xdr:row>55</xdr:row>
      <xdr:rowOff>144548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7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161075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4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154779</xdr:rowOff>
    </xdr:from>
    <xdr:to>
      <xdr:col>24</xdr:col>
      <xdr:colOff>114300</xdr:colOff>
      <xdr:row>56</xdr:row>
      <xdr:rowOff>84929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170632</xdr:rowOff>
    </xdr:from>
    <xdr:to>
      <xdr:col>20</xdr:col>
      <xdr:colOff>38100</xdr:colOff>
      <xdr:row>58</xdr:row>
      <xdr:rowOff>100782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91909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19565</xdr:rowOff>
    </xdr:from>
    <xdr:to>
      <xdr:col>15</xdr:col>
      <xdr:colOff>101600</xdr:colOff>
      <xdr:row>58</xdr:row>
      <xdr:rowOff>121165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112292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8772</xdr:rowOff>
    </xdr:from>
    <xdr:to>
      <xdr:col>10</xdr:col>
      <xdr:colOff>165100</xdr:colOff>
      <xdr:row>58</xdr:row>
      <xdr:rowOff>110372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101499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132315</xdr:rowOff>
    </xdr:from>
    <xdr:to>
      <xdr:col>6</xdr:col>
      <xdr:colOff>38100</xdr:colOff>
      <xdr:row>56</xdr:row>
      <xdr:rowOff>62465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53592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35390</xdr:rowOff>
    </xdr:from>
    <xdr:to>
      <xdr:col>24</xdr:col>
      <xdr:colOff>63500</xdr:colOff>
      <xdr:row>76</xdr:row>
      <xdr:rowOff>152502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5590"/>
          <a:ext cx="838200" cy="1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152502</xdr:rowOff>
    </xdr:from>
    <xdr:to>
      <xdr:col>19</xdr:col>
      <xdr:colOff>177800</xdr:colOff>
      <xdr:row>77</xdr:row>
      <xdr:rowOff>17490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2702"/>
          <a:ext cx="889000" cy="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108854</xdr:rowOff>
    </xdr:from>
    <xdr:to>
      <xdr:col>15</xdr:col>
      <xdr:colOff>50800</xdr:colOff>
      <xdr:row>77</xdr:row>
      <xdr:rowOff>17490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39054"/>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108854</xdr:rowOff>
    </xdr:from>
    <xdr:to>
      <xdr:col>10</xdr:col>
      <xdr:colOff>114300</xdr:colOff>
      <xdr:row>77</xdr:row>
      <xdr:rowOff>141179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9054"/>
          <a:ext cx="889000" cy="20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84130</xdr:rowOff>
    </xdr:from>
    <xdr:to>
      <xdr:col>6</xdr:col>
      <xdr:colOff>38100</xdr:colOff>
      <xdr:row>78</xdr:row>
      <xdr:rowOff>14280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30807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6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156040</xdr:rowOff>
    </xdr:from>
    <xdr:to>
      <xdr:col>24</xdr:col>
      <xdr:colOff>114300</xdr:colOff>
      <xdr:row>76</xdr:row>
      <xdr:rowOff>86190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134467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101702</xdr:rowOff>
    </xdr:from>
    <xdr:to>
      <xdr:col>20</xdr:col>
      <xdr:colOff>38100</xdr:colOff>
      <xdr:row>77</xdr:row>
      <xdr:rowOff>31852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22979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138140</xdr:rowOff>
    </xdr:from>
    <xdr:to>
      <xdr:col>15</xdr:col>
      <xdr:colOff>101600</xdr:colOff>
      <xdr:row>77</xdr:row>
      <xdr:rowOff>68290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59417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58054</xdr:rowOff>
    </xdr:from>
    <xdr:to>
      <xdr:col>10</xdr:col>
      <xdr:colOff>165100</xdr:colOff>
      <xdr:row>76</xdr:row>
      <xdr:rowOff>159654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150781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8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90379</xdr:rowOff>
    </xdr:from>
    <xdr:to>
      <xdr:col>6</xdr:col>
      <xdr:colOff>38100</xdr:colOff>
      <xdr:row>78</xdr:row>
      <xdr:rowOff>20529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35168</xdr:rowOff>
    </xdr:from>
    <xdr:to>
      <xdr:col>24</xdr:col>
      <xdr:colOff>63500</xdr:colOff>
      <xdr:row>97</xdr:row>
      <xdr:rowOff>91694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65818"/>
          <a:ext cx="838200" cy="5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81057</xdr:rowOff>
    </xdr:from>
    <xdr:to>
      <xdr:col>19</xdr:col>
      <xdr:colOff>177800</xdr:colOff>
      <xdr:row>97</xdr:row>
      <xdr:rowOff>35168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40257"/>
          <a:ext cx="889000" cy="12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66686</xdr:rowOff>
    </xdr:from>
    <xdr:to>
      <xdr:col>15</xdr:col>
      <xdr:colOff>50800</xdr:colOff>
      <xdr:row>96</xdr:row>
      <xdr:rowOff>81057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25886"/>
          <a:ext cx="889000" cy="1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128894</xdr:rowOff>
    </xdr:from>
    <xdr:to>
      <xdr:col>10</xdr:col>
      <xdr:colOff>114300</xdr:colOff>
      <xdr:row>96</xdr:row>
      <xdr:rowOff>66686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16644"/>
          <a:ext cx="889000" cy="10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148792</xdr:rowOff>
    </xdr:from>
    <xdr:to>
      <xdr:col>6</xdr:col>
      <xdr:colOff>38100</xdr:colOff>
      <xdr:row>98</xdr:row>
      <xdr:rowOff>78942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7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70069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40894</xdr:rowOff>
    </xdr:from>
    <xdr:to>
      <xdr:col>24</xdr:col>
      <xdr:colOff>114300</xdr:colOff>
      <xdr:row>97</xdr:row>
      <xdr:rowOff>142494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63771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155818</xdr:rowOff>
    </xdr:from>
    <xdr:to>
      <xdr:col>20</xdr:col>
      <xdr:colOff>38100</xdr:colOff>
      <xdr:row>97</xdr:row>
      <xdr:rowOff>85968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102495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9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30257</xdr:rowOff>
    </xdr:from>
    <xdr:to>
      <xdr:col>15</xdr:col>
      <xdr:colOff>101600</xdr:colOff>
      <xdr:row>96</xdr:row>
      <xdr:rowOff>131857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148384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6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15886</xdr:rowOff>
    </xdr:from>
    <xdr:to>
      <xdr:col>10</xdr:col>
      <xdr:colOff>165100</xdr:colOff>
      <xdr:row>96</xdr:row>
      <xdr:rowOff>117486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134013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78094</xdr:rowOff>
    </xdr:from>
    <xdr:to>
      <xdr:col>6</xdr:col>
      <xdr:colOff>38100</xdr:colOff>
      <xdr:row>96</xdr:row>
      <xdr:rowOff>8244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24771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99205</xdr:rowOff>
    </xdr:from>
    <xdr:to>
      <xdr:col>55</xdr:col>
      <xdr:colOff>0</xdr:colOff>
      <xdr:row>37</xdr:row>
      <xdr:rowOff>105084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42855"/>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105084</xdr:rowOff>
    </xdr:from>
    <xdr:to>
      <xdr:col>50</xdr:col>
      <xdr:colOff>114300</xdr:colOff>
      <xdr:row>37</xdr:row>
      <xdr:rowOff>126637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48734"/>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126637</xdr:rowOff>
    </xdr:from>
    <xdr:to>
      <xdr:col>45</xdr:col>
      <xdr:colOff>177800</xdr:colOff>
      <xdr:row>37</xdr:row>
      <xdr:rowOff>143945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70287"/>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143945</xdr:rowOff>
    </xdr:from>
    <xdr:to>
      <xdr:col>41</xdr:col>
      <xdr:colOff>50800</xdr:colOff>
      <xdr:row>37</xdr:row>
      <xdr:rowOff>162560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87595"/>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161072</xdr:rowOff>
    </xdr:from>
    <xdr:to>
      <xdr:col>36</xdr:col>
      <xdr:colOff>165100</xdr:colOff>
      <xdr:row>38</xdr:row>
      <xdr:rowOff>91222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0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82349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9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48405</xdr:rowOff>
    </xdr:from>
    <xdr:to>
      <xdr:col>55</xdr:col>
      <xdr:colOff>50800</xdr:colOff>
      <xdr:row>37</xdr:row>
      <xdr:rowOff>150005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71282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4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54284</xdr:rowOff>
    </xdr:from>
    <xdr:to>
      <xdr:col>50</xdr:col>
      <xdr:colOff>165100</xdr:colOff>
      <xdr:row>37</xdr:row>
      <xdr:rowOff>155884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961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7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75837</xdr:rowOff>
    </xdr:from>
    <xdr:to>
      <xdr:col>46</xdr:col>
      <xdr:colOff>38100</xdr:colOff>
      <xdr:row>38</xdr:row>
      <xdr:rowOff>5987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22514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94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93145</xdr:rowOff>
    </xdr:from>
    <xdr:to>
      <xdr:col>41</xdr:col>
      <xdr:colOff>101600</xdr:colOff>
      <xdr:row>38</xdr:row>
      <xdr:rowOff>23295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39822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1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111760</xdr:rowOff>
    </xdr:from>
    <xdr:to>
      <xdr:col>36</xdr:col>
      <xdr:colOff>165100</xdr:colOff>
      <xdr:row>38</xdr:row>
      <xdr:rowOff>41910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58437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167208</xdr:rowOff>
    </xdr:from>
    <xdr:to>
      <xdr:col>55</xdr:col>
      <xdr:colOff>0</xdr:colOff>
      <xdr:row>58</xdr:row>
      <xdr:rowOff>168942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11308"/>
          <a:ext cx="8382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161951</xdr:rowOff>
    </xdr:from>
    <xdr:to>
      <xdr:col>50</xdr:col>
      <xdr:colOff>114300</xdr:colOff>
      <xdr:row>58</xdr:row>
      <xdr:rowOff>168942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06051"/>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161951</xdr:rowOff>
    </xdr:from>
    <xdr:to>
      <xdr:col>45</xdr:col>
      <xdr:colOff>177800</xdr:colOff>
      <xdr:row>58</xdr:row>
      <xdr:rowOff>165341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06051"/>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165341</xdr:rowOff>
    </xdr:from>
    <xdr:to>
      <xdr:col>41</xdr:col>
      <xdr:colOff>50800</xdr:colOff>
      <xdr:row>58</xdr:row>
      <xdr:rowOff>167684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09441"/>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116408</xdr:rowOff>
    </xdr:from>
    <xdr:to>
      <xdr:col>55</xdr:col>
      <xdr:colOff>50800</xdr:colOff>
      <xdr:row>59</xdr:row>
      <xdr:rowOff>46558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31335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118142</xdr:rowOff>
    </xdr:from>
    <xdr:to>
      <xdr:col>50</xdr:col>
      <xdr:colOff>165100</xdr:colOff>
      <xdr:row>59</xdr:row>
      <xdr:rowOff>48292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39419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111151</xdr:rowOff>
    </xdr:from>
    <xdr:to>
      <xdr:col>46</xdr:col>
      <xdr:colOff>38100</xdr:colOff>
      <xdr:row>59</xdr:row>
      <xdr:rowOff>41301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32428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4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114541</xdr:rowOff>
    </xdr:from>
    <xdr:to>
      <xdr:col>41</xdr:col>
      <xdr:colOff>101600</xdr:colOff>
      <xdr:row>59</xdr:row>
      <xdr:rowOff>44691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35818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116884</xdr:rowOff>
    </xdr:from>
    <xdr:to>
      <xdr:col>36</xdr:col>
      <xdr:colOff>165100</xdr:colOff>
      <xdr:row>59</xdr:row>
      <xdr:rowOff>47034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38161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66929</xdr:rowOff>
    </xdr:from>
    <xdr:to>
      <xdr:col>55</xdr:col>
      <xdr:colOff>0</xdr:colOff>
      <xdr:row>78</xdr:row>
      <xdr:rowOff>115945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40029"/>
          <a:ext cx="838200" cy="4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83483</xdr:rowOff>
    </xdr:from>
    <xdr:to>
      <xdr:col>50</xdr:col>
      <xdr:colOff>114300</xdr:colOff>
      <xdr:row>78</xdr:row>
      <xdr:rowOff>115945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56583"/>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83483</xdr:rowOff>
    </xdr:from>
    <xdr:to>
      <xdr:col>45</xdr:col>
      <xdr:colOff>177800</xdr:colOff>
      <xdr:row>78</xdr:row>
      <xdr:rowOff>157550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56583"/>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156369</xdr:rowOff>
    </xdr:from>
    <xdr:to>
      <xdr:col>41</xdr:col>
      <xdr:colOff>50800</xdr:colOff>
      <xdr:row>78</xdr:row>
      <xdr:rowOff>157550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58019"/>
          <a:ext cx="889000" cy="17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81338</xdr:rowOff>
    </xdr:from>
    <xdr:to>
      <xdr:col>36</xdr:col>
      <xdr:colOff>165100</xdr:colOff>
      <xdr:row>78</xdr:row>
      <xdr:rowOff>11488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8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28015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5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16129</xdr:rowOff>
    </xdr:from>
    <xdr:to>
      <xdr:col>55</xdr:col>
      <xdr:colOff>50800</xdr:colOff>
      <xdr:row>78</xdr:row>
      <xdr:rowOff>117729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39006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65145</xdr:rowOff>
    </xdr:from>
    <xdr:to>
      <xdr:col>50</xdr:col>
      <xdr:colOff>165100</xdr:colOff>
      <xdr:row>78</xdr:row>
      <xdr:rowOff>166745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157872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32683</xdr:rowOff>
    </xdr:from>
    <xdr:to>
      <xdr:col>46</xdr:col>
      <xdr:colOff>38100</xdr:colOff>
      <xdr:row>78</xdr:row>
      <xdr:rowOff>134283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125410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9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106750</xdr:rowOff>
    </xdr:from>
    <xdr:to>
      <xdr:col>41</xdr:col>
      <xdr:colOff>101600</xdr:colOff>
      <xdr:row>79</xdr:row>
      <xdr:rowOff>36900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28027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105569</xdr:rowOff>
    </xdr:from>
    <xdr:to>
      <xdr:col>36</xdr:col>
      <xdr:colOff>165100</xdr:colOff>
      <xdr:row>78</xdr:row>
      <xdr:rowOff>35719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26846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9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102908</xdr:rowOff>
    </xdr:from>
    <xdr:to>
      <xdr:col>55</xdr:col>
      <xdr:colOff>0</xdr:colOff>
      <xdr:row>95</xdr:row>
      <xdr:rowOff>11506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19208"/>
          <a:ext cx="8382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11506</xdr:rowOff>
    </xdr:from>
    <xdr:to>
      <xdr:col>50</xdr:col>
      <xdr:colOff>114300</xdr:colOff>
      <xdr:row>95</xdr:row>
      <xdr:rowOff>95492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99256"/>
          <a:ext cx="889000" cy="8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118669</xdr:rowOff>
    </xdr:from>
    <xdr:to>
      <xdr:col>45</xdr:col>
      <xdr:colOff>177800</xdr:colOff>
      <xdr:row>95</xdr:row>
      <xdr:rowOff>95492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34969"/>
          <a:ext cx="889000" cy="1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104915</xdr:rowOff>
    </xdr:from>
    <xdr:to>
      <xdr:col>41</xdr:col>
      <xdr:colOff>50800</xdr:colOff>
      <xdr:row>94</xdr:row>
      <xdr:rowOff>118669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21215"/>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150089</xdr:rowOff>
    </xdr:from>
    <xdr:to>
      <xdr:col>36</xdr:col>
      <xdr:colOff>165100</xdr:colOff>
      <xdr:row>96</xdr:row>
      <xdr:rowOff>80239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3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71366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52108</xdr:rowOff>
    </xdr:from>
    <xdr:to>
      <xdr:col>55</xdr:col>
      <xdr:colOff>50800</xdr:colOff>
      <xdr:row>94</xdr:row>
      <xdr:rowOff>153708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74985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1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132156</xdr:rowOff>
    </xdr:from>
    <xdr:to>
      <xdr:col>50</xdr:col>
      <xdr:colOff>165100</xdr:colOff>
      <xdr:row>95</xdr:row>
      <xdr:rowOff>62306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78833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2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44692</xdr:rowOff>
    </xdr:from>
    <xdr:to>
      <xdr:col>46</xdr:col>
      <xdr:colOff>38100</xdr:colOff>
      <xdr:row>95</xdr:row>
      <xdr:rowOff>146292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162819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67869</xdr:rowOff>
    </xdr:from>
    <xdr:to>
      <xdr:col>41</xdr:col>
      <xdr:colOff>101600</xdr:colOff>
      <xdr:row>94</xdr:row>
      <xdr:rowOff>169469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5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54115</xdr:rowOff>
    </xdr:from>
    <xdr:to>
      <xdr:col>36</xdr:col>
      <xdr:colOff>165100</xdr:colOff>
      <xdr:row>94</xdr:row>
      <xdr:rowOff>155715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792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160927</xdr:rowOff>
    </xdr:from>
    <xdr:to>
      <xdr:col>85</xdr:col>
      <xdr:colOff>127000</xdr:colOff>
      <xdr:row>38</xdr:row>
      <xdr:rowOff>60310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04577"/>
          <a:ext cx="838200" cy="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60310</xdr:rowOff>
    </xdr:from>
    <xdr:to>
      <xdr:col>81</xdr:col>
      <xdr:colOff>50800</xdr:colOff>
      <xdr:row>38</xdr:row>
      <xdr:rowOff>60964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7541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60964</xdr:rowOff>
    </xdr:from>
    <xdr:to>
      <xdr:col>76</xdr:col>
      <xdr:colOff>114300</xdr:colOff>
      <xdr:row>38</xdr:row>
      <xdr:rowOff>102079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76064"/>
          <a:ext cx="889000" cy="4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75202</xdr:rowOff>
    </xdr:from>
    <xdr:to>
      <xdr:col>71</xdr:col>
      <xdr:colOff>177800</xdr:colOff>
      <xdr:row>38</xdr:row>
      <xdr:rowOff>102079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90302"/>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53238</xdr:rowOff>
    </xdr:from>
    <xdr:to>
      <xdr:col>67</xdr:col>
      <xdr:colOff>101600</xdr:colOff>
      <xdr:row>37</xdr:row>
      <xdr:rowOff>154838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171365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110127</xdr:rowOff>
    </xdr:from>
    <xdr:to>
      <xdr:col>85</xdr:col>
      <xdr:colOff>177800</xdr:colOff>
      <xdr:row>38</xdr:row>
      <xdr:rowOff>40277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133004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9510</xdr:rowOff>
    </xdr:from>
    <xdr:to>
      <xdr:col>81</xdr:col>
      <xdr:colOff>101600</xdr:colOff>
      <xdr:row>38</xdr:row>
      <xdr:rowOff>111110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102237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10164</xdr:rowOff>
    </xdr:from>
    <xdr:to>
      <xdr:col>76</xdr:col>
      <xdr:colOff>165100</xdr:colOff>
      <xdr:row>38</xdr:row>
      <xdr:rowOff>111764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102891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1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51279</xdr:rowOff>
    </xdr:from>
    <xdr:to>
      <xdr:col>72</xdr:col>
      <xdr:colOff>38100</xdr:colOff>
      <xdr:row>38</xdr:row>
      <xdr:rowOff>152879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6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144006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5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24402</xdr:rowOff>
    </xdr:from>
    <xdr:to>
      <xdr:col>67</xdr:col>
      <xdr:colOff>101600</xdr:colOff>
      <xdr:row>38</xdr:row>
      <xdr:rowOff>126002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117129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52407</xdr:rowOff>
    </xdr:from>
    <xdr:to>
      <xdr:col>85</xdr:col>
      <xdr:colOff>127000</xdr:colOff>
      <xdr:row>57</xdr:row>
      <xdr:rowOff>75792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25057"/>
          <a:ext cx="838200" cy="2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52407</xdr:rowOff>
    </xdr:from>
    <xdr:to>
      <xdr:col>81</xdr:col>
      <xdr:colOff>50800</xdr:colOff>
      <xdr:row>57</xdr:row>
      <xdr:rowOff>98721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5057"/>
          <a:ext cx="889000" cy="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98721</xdr:rowOff>
    </xdr:from>
    <xdr:to>
      <xdr:col>76</xdr:col>
      <xdr:colOff>114300</xdr:colOff>
      <xdr:row>57</xdr:row>
      <xdr:rowOff>115770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71371"/>
          <a:ext cx="889000" cy="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93651</xdr:rowOff>
    </xdr:from>
    <xdr:to>
      <xdr:col>71</xdr:col>
      <xdr:colOff>177800</xdr:colOff>
      <xdr:row>57</xdr:row>
      <xdr:rowOff>115770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630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2517</xdr:rowOff>
    </xdr:from>
    <xdr:to>
      <xdr:col>67</xdr:col>
      <xdr:colOff>101600</xdr:colOff>
      <xdr:row>57</xdr:row>
      <xdr:rowOff>104117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120644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5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24992</xdr:rowOff>
    </xdr:from>
    <xdr:to>
      <xdr:col>85</xdr:col>
      <xdr:colOff>177800</xdr:colOff>
      <xdr:row>57</xdr:row>
      <xdr:rowOff>126592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1607</xdr:rowOff>
    </xdr:from>
    <xdr:to>
      <xdr:col>81</xdr:col>
      <xdr:colOff>101600</xdr:colOff>
      <xdr:row>57</xdr:row>
      <xdr:rowOff>103207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119734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47921</xdr:rowOff>
    </xdr:from>
    <xdr:to>
      <xdr:col>76</xdr:col>
      <xdr:colOff>165100</xdr:colOff>
      <xdr:row>57</xdr:row>
      <xdr:rowOff>149521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140648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64970</xdr:rowOff>
    </xdr:from>
    <xdr:to>
      <xdr:col>72</xdr:col>
      <xdr:colOff>38100</xdr:colOff>
      <xdr:row>57</xdr:row>
      <xdr:rowOff>166570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42851</xdr:rowOff>
    </xdr:from>
    <xdr:to>
      <xdr:col>67</xdr:col>
      <xdr:colOff>101600</xdr:colOff>
      <xdr:row>57</xdr:row>
      <xdr:rowOff>144451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135578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96793</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69893"/>
          <a:ext cx="889000" cy="4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39070</xdr:rowOff>
    </xdr:from>
    <xdr:to>
      <xdr:col>76</xdr:col>
      <xdr:colOff>114300</xdr:colOff>
      <xdr:row>78</xdr:row>
      <xdr:rowOff>96793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12170"/>
          <a:ext cx="889000" cy="5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39070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12170"/>
          <a:ext cx="889000" cy="10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1552</xdr:rowOff>
    </xdr:from>
    <xdr:to>
      <xdr:col>67</xdr:col>
      <xdr:colOff>101600</xdr:colOff>
      <xdr:row>78</xdr:row>
      <xdr:rowOff>103152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119679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45993</xdr:rowOff>
    </xdr:from>
    <xdr:to>
      <xdr:col>76</xdr:col>
      <xdr:colOff>165100</xdr:colOff>
      <xdr:row>78</xdr:row>
      <xdr:rowOff>147593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164120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159720</xdr:rowOff>
    </xdr:from>
    <xdr:to>
      <xdr:col>72</xdr:col>
      <xdr:colOff>38100</xdr:colOff>
      <xdr:row>78</xdr:row>
      <xdr:rowOff>89870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106397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149313</xdr:rowOff>
    </xdr:from>
    <xdr:to>
      <xdr:col>85</xdr:col>
      <xdr:colOff>127000</xdr:colOff>
      <xdr:row>98</xdr:row>
      <xdr:rowOff>109689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79963"/>
          <a:ext cx="8382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109068</xdr:rowOff>
    </xdr:from>
    <xdr:to>
      <xdr:col>81</xdr:col>
      <xdr:colOff>50800</xdr:colOff>
      <xdr:row>98</xdr:row>
      <xdr:rowOff>109689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911168"/>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109068</xdr:rowOff>
    </xdr:from>
    <xdr:to>
      <xdr:col>76</xdr:col>
      <xdr:colOff>114300</xdr:colOff>
      <xdr:row>98</xdr:row>
      <xdr:rowOff>111937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911168"/>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111937</xdr:rowOff>
    </xdr:from>
    <xdr:to>
      <xdr:col>71</xdr:col>
      <xdr:colOff>177800</xdr:colOff>
      <xdr:row>98</xdr:row>
      <xdr:rowOff>115912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914037"/>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111506</xdr:rowOff>
    </xdr:from>
    <xdr:to>
      <xdr:col>67</xdr:col>
      <xdr:colOff>101600</xdr:colOff>
      <xdr:row>97</xdr:row>
      <xdr:rowOff>41656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98513</xdr:rowOff>
    </xdr:from>
    <xdr:to>
      <xdr:col>85</xdr:col>
      <xdr:colOff>177800</xdr:colOff>
      <xdr:row>98</xdr:row>
      <xdr:rowOff>28663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2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76940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58889</xdr:rowOff>
    </xdr:from>
    <xdr:to>
      <xdr:col>81</xdr:col>
      <xdr:colOff>101600</xdr:colOff>
      <xdr:row>98</xdr:row>
      <xdr:rowOff>160489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151616</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46428" y="1695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58268</xdr:rowOff>
    </xdr:from>
    <xdr:to>
      <xdr:col>76</xdr:col>
      <xdr:colOff>165100</xdr:colOff>
      <xdr:row>98</xdr:row>
      <xdr:rowOff>159868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150995</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57428" y="1695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61137</xdr:rowOff>
    </xdr:from>
    <xdr:to>
      <xdr:col>72</xdr:col>
      <xdr:colOff>38100</xdr:colOff>
      <xdr:row>98</xdr:row>
      <xdr:rowOff>162737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8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153864</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68428"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65112</xdr:rowOff>
    </xdr:from>
    <xdr:to>
      <xdr:col>67</xdr:col>
      <xdr:colOff>101600</xdr:colOff>
      <xdr:row>98</xdr:row>
      <xdr:rowOff>166712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8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157839</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79428" y="1695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・総務費は、類似団体平均を下回って推移してきたが、令和６年度は、旧不二精機製造所跡地の用地取得を行ったことにより増加しており、類似団体平均を上回っている。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近年、障害児通所給付事業費や自立支援介護給付事業費の扶助費の増、民間保育所のこども園化及び小規模保育所の増による民間保育所運営費扶助費の増などにより増加傾向にあるものの、依然とし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衛生費は、新火葬施設の建設完了に伴う裾野市長泉町衛生施設組合負担金の減などにより減少しており、令和６年度についても定期接種化による新型コロナウイルスワクチン接種事業費の減などにより減少している。</a:t>
          </a:r>
        </a:p>
        <a:p>
          <a:r>
            <a:rPr kumimoji="1" lang="ja-JP" altLang="en-US" sz="1300">
              <a:latin typeface="ＭＳ Ｐゴシック" panose="020B0600070205080204" pitchFamily="50" charset="-128"/>
              <a:ea typeface="ＭＳ Ｐゴシック" panose="020B0600070205080204" pitchFamily="50" charset="-128"/>
            </a:rPr>
            <a:t>・土木費は、下土狩駅前広場整備事業や北部地域幹線道路整備事業の実施などにより増となっており、類似団体平均を上回っている。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財政調整基金残高は減少傾向にあるものの、依然として高い水準を維持しており、人口増加に対応したサービスの安定的供給やスピード感のある対応が可能な体制、財政基盤を構築している。</a:t>
          </a:r>
        </a:p>
        <a:p>
          <a:r>
            <a:rPr kumimoji="1" lang="ja-JP" altLang="en-US" sz="1200">
              <a:latin typeface="ＭＳ ゴシック" pitchFamily="49" charset="-128"/>
              <a:ea typeface="ＭＳ ゴシック" pitchFamily="49" charset="-128"/>
            </a:rPr>
            <a:t>　令和６年度については、法人町民税の増などにより町税が増となったことなどにより実質収支額が前年度に比べ増加したものの、公共用地の取得に係る公債費の償還などの財源とした財政調整基金の取崩額が積立額を上回っていることから、実質単年度収支は</a:t>
          </a:r>
          <a:r>
            <a:rPr kumimoji="1" lang="en-US" altLang="ja-JP" sz="1200">
              <a:latin typeface="ＭＳ ゴシック" pitchFamily="49" charset="-128"/>
              <a:ea typeface="ＭＳ ゴシック" pitchFamily="49" charset="-128"/>
            </a:rPr>
            <a:t>0.05</a:t>
          </a:r>
          <a:r>
            <a:rPr kumimoji="1" lang="ja-JP" altLang="en-US" sz="12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editAs="oneCell">
    <xdr:from>
      <xdr:col>1</xdr:col>
      <xdr:colOff>0</xdr:colOff>
      <xdr:row>3</xdr:row>
      <xdr:rowOff>28575</xdr:rowOff>
    </xdr:from>
    <xdr:to>
      <xdr:col>4</xdr:col>
      <xdr:colOff>914400</xdr:colOff>
      <xdr:row>5</xdr:row>
      <xdr:rowOff>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が最も多いのは水道事業会計であるが、人口増や宅地分譲に伴い給水戸数が増加しているため料金収入が安定していること、近年新たな起債を行っていないため公債費が減少傾向にあることが要因となっている。</a:t>
          </a:r>
        </a:p>
        <a:p>
          <a:r>
            <a:rPr kumimoji="1" lang="ja-JP" altLang="en-US" sz="1400">
              <a:latin typeface="ＭＳ ゴシック" pitchFamily="49" charset="-128"/>
              <a:ea typeface="ＭＳ ゴシック" pitchFamily="49" charset="-128"/>
            </a:rPr>
            <a:t>　下水道事業会計については、平成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法適化したところであるが、水道事業に関連し、人口増や宅地分譲に伴う給水戸数の増加や下水道普及率の増加により、下水道使用料収入が安定していることに加え、近年起債額を抑えながら公債費も減少傾向にあることが黒字の要因となっている。</a:t>
          </a:r>
        </a:p>
        <a:p>
          <a:r>
            <a:rPr kumimoji="1" lang="ja-JP" altLang="en-US" sz="1400">
              <a:latin typeface="ＭＳ ゴシック" pitchFamily="49" charset="-128"/>
              <a:ea typeface="ＭＳ ゴシック" pitchFamily="49" charset="-128"/>
            </a:rPr>
            <a:t>　国民健康保険事業特別会計については、国保税調定額が令和４年度以降増加や国民健康保険事業費納付金の減少などにより、標準財政規模比は増加傾向にある。また、一般会計繰入金のうちその他法定外繰入金の減により減少傾向にありながら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年度の税率改正による保険税額の値上げや基金繰入などにより、安定した財政運営を維持している。</a:t>
          </a:r>
        </a:p>
        <a:p>
          <a:r>
            <a:rPr kumimoji="1" lang="ja-JP" altLang="en-US" sz="1400">
              <a:latin typeface="ＭＳ ゴシック" pitchFamily="49" charset="-128"/>
              <a:ea typeface="ＭＳ ゴシック" pitchFamily="49" charset="-128"/>
            </a:rPr>
            <a:t>　いずれの会計でも赤字は生じていないため、今後も引き続き、各会計の健全な財政運営に努める。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23084888</v>
      </c>
      <c r="BO4" s="436"/>
      <c r="BP4" s="436"/>
      <c r="BQ4" s="436"/>
      <c r="BR4" s="436"/>
      <c r="BS4" s="436"/>
      <c r="BT4" s="436"/>
      <c r="BU4" s="437"/>
      <c r="BV4" s="435">
        <v>17554972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3.7</v>
      </c>
      <c r="CU4" s="576"/>
      <c r="CV4" s="576"/>
      <c r="CW4" s="576"/>
      <c r="CX4" s="576"/>
      <c r="CY4" s="576"/>
      <c r="CZ4" s="576"/>
      <c r="DA4" s="577"/>
      <c r="DB4" s="575">
        <v>2.9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22608559</v>
      </c>
      <c r="BO5" s="407"/>
      <c r="BP5" s="407"/>
      <c r="BQ5" s="407"/>
      <c r="BR5" s="407"/>
      <c r="BS5" s="407"/>
      <c r="BT5" s="407"/>
      <c r="BU5" s="408"/>
      <c r="BV5" s="406">
        <v>17183473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87.4</v>
      </c>
      <c r="CU5" s="404"/>
      <c r="CV5" s="404"/>
      <c r="CW5" s="404"/>
      <c r="CX5" s="404"/>
      <c r="CY5" s="404"/>
      <c r="CZ5" s="404"/>
      <c r="DA5" s="405"/>
      <c r="DB5" s="403">
        <v>83.5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476329</v>
      </c>
      <c r="BO6" s="407"/>
      <c r="BP6" s="407"/>
      <c r="BQ6" s="407"/>
      <c r="BR6" s="407"/>
      <c r="BS6" s="407"/>
      <c r="BT6" s="407"/>
      <c r="BU6" s="408"/>
      <c r="BV6" s="406">
        <v>371499</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87.4</v>
      </c>
      <c r="CU6" s="550"/>
      <c r="CV6" s="550"/>
      <c r="CW6" s="550"/>
      <c r="CX6" s="550"/>
      <c r="CY6" s="550"/>
      <c r="CZ6" s="550"/>
      <c r="DA6" s="551"/>
      <c r="DB6" s="549">
        <v>83.5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90</v>
      </c>
      <c r="AV7" s="465"/>
      <c r="AW7" s="465"/>
      <c r="AX7" s="465"/>
      <c r="AY7" s="420" t="s">
        <v>102</v>
      </c>
      <c r="AZ7" s="421"/>
      <c r="BA7" s="421"/>
      <c r="BB7" s="421"/>
      <c r="BC7" s="421"/>
      <c r="BD7" s="421"/>
      <c r="BE7" s="421"/>
      <c r="BF7" s="421"/>
      <c r="BG7" s="421"/>
      <c r="BH7" s="421"/>
      <c r="BI7" s="421"/>
      <c r="BJ7" s="421"/>
      <c r="BK7" s="421"/>
      <c r="BL7" s="421"/>
      <c r="BM7" s="422"/>
      <c r="BN7" s="406">
        <v>73378</v>
      </c>
      <c r="BO7" s="407"/>
      <c r="BP7" s="407"/>
      <c r="BQ7" s="407"/>
      <c r="BR7" s="407"/>
      <c r="BS7" s="407"/>
      <c r="BT7" s="407"/>
      <c r="BU7" s="408"/>
      <c r="BV7" s="406">
        <v>71723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10897216</v>
      </c>
      <c r="CU7" s="407"/>
      <c r="CV7" s="407"/>
      <c r="CW7" s="407"/>
      <c r="CX7" s="407"/>
      <c r="CY7" s="407"/>
      <c r="CZ7" s="407"/>
      <c r="DA7" s="408"/>
      <c r="DB7" s="406">
        <v>10431529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402951</v>
      </c>
      <c r="BO8" s="407"/>
      <c r="BP8" s="407"/>
      <c r="BQ8" s="407"/>
      <c r="BR8" s="407"/>
      <c r="BS8" s="407"/>
      <c r="BT8" s="407"/>
      <c r="BU8" s="408"/>
      <c r="BV8" s="406">
        <v>299776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1.1599999999999999</v>
      </c>
      <c r="CU8" s="510"/>
      <c r="CV8" s="510"/>
      <c r="CW8" s="510"/>
      <c r="CX8" s="510"/>
      <c r="CY8" s="510"/>
      <c r="CZ8" s="510"/>
      <c r="DA8" s="511"/>
      <c r="DB8" s="509">
        <v>1.1399999999999999</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43336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98</v>
      </c>
      <c r="AV9" s="465"/>
      <c r="AW9" s="465"/>
      <c r="AX9" s="465"/>
      <c r="AY9" s="420" t="s">
        <v>111</v>
      </c>
      <c r="AZ9" s="421"/>
      <c r="BA9" s="421"/>
      <c r="BB9" s="421"/>
      <c r="BC9" s="421"/>
      <c r="BD9" s="421"/>
      <c r="BE9" s="421"/>
      <c r="BF9" s="421"/>
      <c r="BG9" s="421"/>
      <c r="BH9" s="421"/>
      <c r="BI9" s="421"/>
      <c r="BJ9" s="421"/>
      <c r="BK9" s="421"/>
      <c r="BL9" s="421"/>
      <c r="BM9" s="422"/>
      <c r="BN9" s="406">
        <v>103175</v>
      </c>
      <c r="BO9" s="407"/>
      <c r="BP9" s="407"/>
      <c r="BQ9" s="407"/>
      <c r="BR9" s="407"/>
      <c r="BS9" s="407"/>
      <c r="BT9" s="407"/>
      <c r="BU9" s="408"/>
      <c r="BV9" s="406">
        <v>-252800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v>
      </c>
      <c r="CU9" s="404"/>
      <c r="CV9" s="404"/>
      <c r="CW9" s="404"/>
      <c r="CX9" s="404"/>
      <c r="CY9" s="404"/>
      <c r="CZ9" s="404"/>
      <c r="DA9" s="405"/>
      <c r="DB9" s="403">
        <v>2.8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42331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3081</v>
      </c>
      <c r="BO10" s="407"/>
      <c r="BP10" s="407"/>
      <c r="BQ10" s="407"/>
      <c r="BR10" s="407"/>
      <c r="BS10" s="407"/>
      <c r="BT10" s="407"/>
      <c r="BU10" s="408"/>
      <c r="BV10" s="406">
        <v>32658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43705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989000</v>
      </c>
      <c r="BO12" s="407"/>
      <c r="BP12" s="407"/>
      <c r="BQ12" s="407"/>
      <c r="BR12" s="407"/>
      <c r="BS12" s="407"/>
      <c r="BT12" s="407"/>
      <c r="BU12" s="408"/>
      <c r="BV12" s="406">
        <v>620000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43107</v>
      </c>
      <c r="S13" s="494"/>
      <c r="T13" s="494"/>
      <c r="U13" s="494"/>
      <c r="V13" s="495"/>
      <c r="W13" s="496" t="s">
        <v>131</v>
      </c>
      <c r="X13" s="392"/>
      <c r="Y13" s="392"/>
      <c r="Z13" s="392"/>
      <c r="AA13" s="392"/>
      <c r="AB13" s="393"/>
      <c r="AC13" s="359">
        <v>375</v>
      </c>
      <c r="AD13" s="360"/>
      <c r="AE13" s="360"/>
      <c r="AF13" s="360"/>
      <c r="AG13" s="361"/>
      <c r="AH13" s="359">
        <v>421</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-882744</v>
      </c>
      <c r="BO13" s="407"/>
      <c r="BP13" s="407"/>
      <c r="BQ13" s="407"/>
      <c r="BR13" s="407"/>
      <c r="BS13" s="407"/>
      <c r="BT13" s="407"/>
      <c r="BU13" s="408"/>
      <c r="BV13" s="406">
        <v>-840142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3.4</v>
      </c>
      <c r="CU13" s="404"/>
      <c r="CV13" s="404"/>
      <c r="CW13" s="404"/>
      <c r="CX13" s="404"/>
      <c r="CY13" s="404"/>
      <c r="CZ13" s="404"/>
      <c r="DA13" s="405"/>
      <c r="DB13" s="403">
        <v>1.6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43528</v>
      </c>
      <c r="S14" s="494"/>
      <c r="T14" s="494"/>
      <c r="U14" s="494"/>
      <c r="V14" s="495"/>
      <c r="W14" s="497"/>
      <c r="X14" s="395"/>
      <c r="Y14" s="395"/>
      <c r="Z14" s="395"/>
      <c r="AA14" s="395"/>
      <c r="AB14" s="396"/>
      <c r="AC14" s="486">
        <v>1.8</v>
      </c>
      <c r="AD14" s="487"/>
      <c r="AE14" s="487"/>
      <c r="AF14" s="487"/>
      <c r="AG14" s="488"/>
      <c r="AH14" s="486">
        <v>2.1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13</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43007</v>
      </c>
      <c r="S15" s="494"/>
      <c r="T15" s="494"/>
      <c r="U15" s="494"/>
      <c r="V15" s="495"/>
      <c r="W15" s="496" t="s">
        <v>137</v>
      </c>
      <c r="X15" s="392"/>
      <c r="Y15" s="392"/>
      <c r="Z15" s="392"/>
      <c r="AA15" s="392"/>
      <c r="AB15" s="393"/>
      <c r="AC15" s="359">
        <v>6892</v>
      </c>
      <c r="AD15" s="360"/>
      <c r="AE15" s="360"/>
      <c r="AF15" s="360"/>
      <c r="AG15" s="361"/>
      <c r="AH15" s="359">
        <v>7107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8420664</v>
      </c>
      <c r="BO15" s="436"/>
      <c r="BP15" s="436"/>
      <c r="BQ15" s="436"/>
      <c r="BR15" s="436"/>
      <c r="BS15" s="436"/>
      <c r="BT15" s="436"/>
      <c r="BU15" s="437"/>
      <c r="BV15" s="435">
        <v>8080997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32.9</v>
      </c>
      <c r="AD16" s="487"/>
      <c r="AE16" s="487"/>
      <c r="AF16" s="487"/>
      <c r="AG16" s="488"/>
      <c r="AH16" s="486">
        <v>35.299999999999997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7275511</v>
      </c>
      <c r="BO16" s="407"/>
      <c r="BP16" s="407"/>
      <c r="BQ16" s="407"/>
      <c r="BR16" s="407"/>
      <c r="BS16" s="407"/>
      <c r="BT16" s="407"/>
      <c r="BU16" s="408"/>
      <c r="BV16" s="406">
        <v>6939410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13685</v>
      </c>
      <c r="AD17" s="360"/>
      <c r="AE17" s="360"/>
      <c r="AF17" s="360"/>
      <c r="AG17" s="361"/>
      <c r="AH17" s="359">
        <v>12622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10897216</v>
      </c>
      <c r="BO17" s="407"/>
      <c r="BP17" s="407"/>
      <c r="BQ17" s="407"/>
      <c r="BR17" s="407"/>
      <c r="BS17" s="407"/>
      <c r="BT17" s="407"/>
      <c r="BU17" s="408"/>
      <c r="BV17" s="406">
        <v>10431529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26.63</v>
      </c>
      <c r="M18" s="459"/>
      <c r="N18" s="459"/>
      <c r="O18" s="459"/>
      <c r="P18" s="459"/>
      <c r="Q18" s="459"/>
      <c r="R18" s="460"/>
      <c r="S18" s="460"/>
      <c r="T18" s="460"/>
      <c r="U18" s="460"/>
      <c r="V18" s="461"/>
      <c r="W18" s="477"/>
      <c r="X18" s="478"/>
      <c r="Y18" s="478"/>
      <c r="Z18" s="478"/>
      <c r="AA18" s="478"/>
      <c r="AB18" s="502"/>
      <c r="AC18" s="376">
        <v>65.3</v>
      </c>
      <c r="AD18" s="377"/>
      <c r="AE18" s="377"/>
      <c r="AF18" s="377"/>
      <c r="AG18" s="462"/>
      <c r="AH18" s="376">
        <v>62.6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9721092</v>
      </c>
      <c r="BO18" s="407"/>
      <c r="BP18" s="407"/>
      <c r="BQ18" s="407"/>
      <c r="BR18" s="407"/>
      <c r="BS18" s="407"/>
      <c r="BT18" s="407"/>
      <c r="BU18" s="408"/>
      <c r="BV18" s="406">
        <v>8954176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1627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13660671</v>
      </c>
      <c r="BO19" s="407"/>
      <c r="BP19" s="407"/>
      <c r="BQ19" s="407"/>
      <c r="BR19" s="407"/>
      <c r="BS19" s="407"/>
      <c r="BT19" s="407"/>
      <c r="BU19" s="408"/>
      <c r="BV19" s="406">
        <v>13006602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17482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6761805</v>
      </c>
      <c r="BO22" s="436"/>
      <c r="BP22" s="436"/>
      <c r="BQ22" s="436"/>
      <c r="BR22" s="436"/>
      <c r="BS22" s="436"/>
      <c r="BT22" s="436"/>
      <c r="BU22" s="437"/>
      <c r="BV22" s="435">
        <v>2606364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1213995</v>
      </c>
      <c r="BO23" s="407"/>
      <c r="BP23" s="407"/>
      <c r="BQ23" s="407"/>
      <c r="BR23" s="407"/>
      <c r="BS23" s="407"/>
      <c r="BT23" s="407"/>
      <c r="BU23" s="408"/>
      <c r="BV23" s="406">
        <v>1172931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219</v>
      </c>
      <c r="AI24" s="360"/>
      <c r="AJ24" s="360"/>
      <c r="AK24" s="360"/>
      <c r="AL24" s="361"/>
      <c r="AM24" s="359">
        <v>666417</v>
      </c>
      <c r="AN24" s="360"/>
      <c r="AO24" s="360"/>
      <c r="AP24" s="360"/>
      <c r="AQ24" s="360"/>
      <c r="AR24" s="361"/>
      <c r="AS24" s="359">
        <v>3043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6222336</v>
      </c>
      <c r="BO24" s="407"/>
      <c r="BP24" s="407"/>
      <c r="BQ24" s="407"/>
      <c r="BR24" s="407"/>
      <c r="BS24" s="407"/>
      <c r="BT24" s="407"/>
      <c r="BU24" s="408"/>
      <c r="BV24" s="406">
        <v>1894891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6560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8009500</v>
      </c>
      <c r="BO25" s="436"/>
      <c r="BP25" s="436"/>
      <c r="BQ25" s="436"/>
      <c r="BR25" s="436"/>
      <c r="BS25" s="436"/>
      <c r="BT25" s="436"/>
      <c r="BU25" s="437"/>
      <c r="BV25" s="435">
        <v>8558163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6050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3580</v>
      </c>
      <c r="R27" s="360"/>
      <c r="S27" s="360"/>
      <c r="T27" s="360"/>
      <c r="U27" s="360"/>
      <c r="V27" s="361"/>
      <c r="W27" s="449"/>
      <c r="X27" s="386"/>
      <c r="Y27" s="387"/>
      <c r="Z27" s="362" t="s">
        <v>172</v>
      </c>
      <c r="AA27" s="363"/>
      <c r="AB27" s="363"/>
      <c r="AC27" s="363"/>
      <c r="AD27" s="363"/>
      <c r="AE27" s="363"/>
      <c r="AF27" s="363"/>
      <c r="AG27" s="364"/>
      <c r="AH27" s="359">
        <v>13</v>
      </c>
      <c r="AI27" s="360"/>
      <c r="AJ27" s="360"/>
      <c r="AK27" s="360"/>
      <c r="AL27" s="361"/>
      <c r="AM27" s="359">
        <v>40287</v>
      </c>
      <c r="AN27" s="360"/>
      <c r="AO27" s="360"/>
      <c r="AP27" s="360"/>
      <c r="AQ27" s="360"/>
      <c r="AR27" s="361"/>
      <c r="AS27" s="359">
        <v>3099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590810</v>
      </c>
      <c r="BO27" s="441"/>
      <c r="BP27" s="441"/>
      <c r="BQ27" s="441"/>
      <c r="BR27" s="441"/>
      <c r="BS27" s="441"/>
      <c r="BT27" s="441"/>
      <c r="BU27" s="442"/>
      <c r="BV27" s="440">
        <v>589356</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3040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1971568</v>
      </c>
      <c r="BO28" s="436"/>
      <c r="BP28" s="436"/>
      <c r="BQ28" s="436"/>
      <c r="BR28" s="436"/>
      <c r="BS28" s="436"/>
      <c r="BT28" s="436"/>
      <c r="BU28" s="437"/>
      <c r="BV28" s="435">
        <v>2957487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14</v>
      </c>
      <c r="M29" s="360"/>
      <c r="N29" s="360"/>
      <c r="O29" s="360"/>
      <c r="P29" s="361"/>
      <c r="Q29" s="359">
        <v>2820</v>
      </c>
      <c r="R29" s="360"/>
      <c r="S29" s="360"/>
      <c r="T29" s="360"/>
      <c r="U29" s="360"/>
      <c r="V29" s="361"/>
      <c r="W29" s="450"/>
      <c r="X29" s="451"/>
      <c r="Y29" s="452"/>
      <c r="Z29" s="362" t="s">
        <v>178</v>
      </c>
      <c r="AA29" s="363"/>
      <c r="AB29" s="363"/>
      <c r="AC29" s="363"/>
      <c r="AD29" s="363"/>
      <c r="AE29" s="363"/>
      <c r="AF29" s="363"/>
      <c r="AG29" s="364"/>
      <c r="AH29" s="359">
        <v>232</v>
      </c>
      <c r="AI29" s="360"/>
      <c r="AJ29" s="360"/>
      <c r="AK29" s="360"/>
      <c r="AL29" s="361"/>
      <c r="AM29" s="359">
        <v>706704</v>
      </c>
      <c r="AN29" s="360"/>
      <c r="AO29" s="360"/>
      <c r="AP29" s="360"/>
      <c r="AQ29" s="360"/>
      <c r="AR29" s="361"/>
      <c r="AS29" s="359">
        <v>3046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51838</v>
      </c>
      <c r="BO29" s="407"/>
      <c r="BP29" s="407"/>
      <c r="BQ29" s="407"/>
      <c r="BR29" s="407"/>
      <c r="BS29" s="407"/>
      <c r="BT29" s="407"/>
      <c r="BU29" s="408"/>
      <c r="BV29" s="406">
        <v>51838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2570363</v>
      </c>
      <c r="BO30" s="441"/>
      <c r="BP30" s="441"/>
      <c r="BQ30" s="441"/>
      <c r="BR30" s="441"/>
      <c r="BS30" s="441"/>
      <c r="BT30" s="441"/>
      <c r="BU30" s="442"/>
      <c r="BV30" s="440">
        <v>2523792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静岡県市町総合事務組合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土地取得事業特別会計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裾野市長泉町衛生施設組合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静岡県芦湖水利組合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駿豆学園管理組合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静岡県後期高齢者医療広域連合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静岡地方税滞納整理機構</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富士山南東消防本部</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駿東地区交通災害共済組合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静岡県後期高齢者医療広域連合（事業会計分）</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CEU1Zkcl53fERu4nYjst4hHuaFT+nBi6Nd06ntRrg5QYpFLPf2Ve4/PzKwupOZAObZilcysjFL9ivXcP3zkLUQ==" saltValue="Ro0EDWSJy2QqVfrd52e9/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535</v>
      </c>
      <c r="D34" s="1136"/>
      <c r="E34" s="1137"/>
      <c r="F34" s="32">
        <v>13.98</v>
      </c>
      <c r="G34" s="33">
        <v>15.72</v>
      </c>
      <c r="H34" s="33">
        <v>14.42</v>
      </c>
      <c r="I34" s="33">
        <v>12.39</v>
      </c>
      <c r="J34" s="34">
        <v>9.35</v>
      </c>
      <c r="K34" s="22"/>
      <c r="L34" s="22"/>
      <c r="M34" s="22"/>
      <c r="N34" s="22"/>
      <c r="O34" s="22"/>
      <c r="P34" s="22"/>
    </row>
    <row r="35" spans="1:16" ht="39" customHeight="1" x14ac:dyDescent="0.15">
      <c r="A35" s="22"/>
      <c r="B35" s="35"/>
      <c r="C35" s="1132" t="s">
        <v>536</v>
      </c>
      <c r="D35" s="1132"/>
      <c r="E35" s="1133"/>
      <c r="F35" s="36">
        <v>3.2</v>
      </c>
      <c r="G35" s="37">
        <v>4.1100000000000003</v>
      </c>
      <c r="H35" s="37">
        <v>5.22</v>
      </c>
      <c r="I35" s="37">
        <v>6.23</v>
      </c>
      <c r="J35" s="38">
        <v>6.86</v>
      </c>
      <c r="K35" s="22"/>
      <c r="L35" s="22"/>
      <c r="M35" s="22"/>
      <c r="N35" s="22"/>
      <c r="O35" s="22"/>
      <c r="P35" s="22"/>
    </row>
    <row r="36" spans="1:16" ht="39" customHeight="1" x14ac:dyDescent="0.15">
      <c r="A36" s="22"/>
      <c r="B36" s="35"/>
      <c r="C36" s="1132" t="s">
        <v>537</v>
      </c>
      <c r="D36" s="1132"/>
      <c r="E36" s="1133"/>
      <c r="F36" s="36">
        <v>0.98</v>
      </c>
      <c r="G36" s="37">
        <v>4.92</v>
      </c>
      <c r="H36" s="37">
        <v>5.5</v>
      </c>
      <c r="I36" s="37">
        <v>2.87</v>
      </c>
      <c r="J36" s="38">
        <v>3.69</v>
      </c>
      <c r="K36" s="22"/>
      <c r="L36" s="22"/>
      <c r="M36" s="22"/>
      <c r="N36" s="22"/>
      <c r="O36" s="22"/>
      <c r="P36" s="22"/>
    </row>
    <row r="37" spans="1:16" ht="39" customHeight="1" x14ac:dyDescent="0.15">
      <c r="A37" s="22"/>
      <c r="B37" s="35"/>
      <c r="C37" s="1132" t="s">
        <v>538</v>
      </c>
      <c r="D37" s="1132"/>
      <c r="E37" s="1133"/>
      <c r="F37" s="36">
        <v>0.34</v>
      </c>
      <c r="G37" s="37">
        <v>0.4</v>
      </c>
      <c r="H37" s="37">
        <v>0.7</v>
      </c>
      <c r="I37" s="37">
        <v>1.18</v>
      </c>
      <c r="J37" s="38">
        <v>1.1399999999999999</v>
      </c>
      <c r="K37" s="22"/>
      <c r="L37" s="22"/>
      <c r="M37" s="22"/>
      <c r="N37" s="22"/>
      <c r="O37" s="22"/>
      <c r="P37" s="22"/>
    </row>
    <row r="38" spans="1:16" ht="39" customHeight="1" x14ac:dyDescent="0.15">
      <c r="A38" s="22"/>
      <c r="B38" s="35"/>
      <c r="C38" s="1132" t="s">
        <v>539</v>
      </c>
      <c r="D38" s="1132"/>
      <c r="E38" s="1133"/>
      <c r="F38" s="36">
        <v>0.49</v>
      </c>
      <c r="G38" s="37">
        <v>0.88</v>
      </c>
      <c r="H38" s="37">
        <v>0.24</v>
      </c>
      <c r="I38" s="37">
        <v>0.34</v>
      </c>
      <c r="J38" s="38">
        <v>0.51</v>
      </c>
      <c r="K38" s="22"/>
      <c r="L38" s="22"/>
      <c r="M38" s="22"/>
      <c r="N38" s="22"/>
      <c r="O38" s="22"/>
      <c r="P38" s="22"/>
    </row>
    <row r="39" spans="1:16" ht="39" customHeight="1" x14ac:dyDescent="0.15">
      <c r="A39" s="22"/>
      <c r="B39" s="35"/>
      <c r="C39" s="1132" t="s">
        <v>540</v>
      </c>
      <c r="D39" s="1132"/>
      <c r="E39" s="1133"/>
      <c r="F39" s="36">
        <v>0.08</v>
      </c>
      <c r="G39" s="37">
        <v>0.06</v>
      </c>
      <c r="H39" s="37">
        <v>0.11</v>
      </c>
      <c r="I39" s="37">
        <v>0.06</v>
      </c>
      <c r="J39" s="38">
        <v>0.09</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542</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543</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2J5vfK930ZhOc2UvPdQzZfxN+Zkiwot+TkNOHHsOSWoQ50WBbNwPJUTDB4jtl9hAAZMK3jQDOj9LzR48YFbuA==" saltValue="Lr8i+DGC0wFQyYSNzX/d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343</v>
      </c>
      <c r="L45" s="58">
        <v>356</v>
      </c>
      <c r="M45" s="58">
        <v>366</v>
      </c>
      <c r="N45" s="58">
        <v>364</v>
      </c>
      <c r="O45" s="59">
        <v>819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312</v>
      </c>
      <c r="L48" s="62">
        <v>274</v>
      </c>
      <c r="M48" s="62">
        <v>268</v>
      </c>
      <c r="N48" s="62">
        <v>243</v>
      </c>
      <c r="O48" s="63">
        <v>221</v>
      </c>
      <c r="P48" s="46"/>
      <c r="Q48" s="46"/>
      <c r="R48" s="46"/>
      <c r="S48" s="46"/>
      <c r="T48" s="46"/>
      <c r="U48" s="46"/>
    </row>
    <row r="49" spans="1:21" ht="30.75" customHeight="1" x14ac:dyDescent="0.15">
      <c r="A49" s="46"/>
      <c r="B49" s="1163"/>
      <c r="C49" s="1164"/>
      <c r="D49" s="60"/>
      <c r="E49" s="1140" t="s">
        <v>14</v>
      </c>
      <c r="F49" s="1140"/>
      <c r="G49" s="1140"/>
      <c r="H49" s="1140"/>
      <c r="I49" s="1140"/>
      <c r="J49" s="1141"/>
      <c r="K49" s="61">
        <v>6</v>
      </c>
      <c r="L49" s="62">
        <v>10</v>
      </c>
      <c r="M49" s="62">
        <v>11</v>
      </c>
      <c r="N49" s="62">
        <v>18</v>
      </c>
      <c r="O49" s="63">
        <v>35</v>
      </c>
      <c r="P49" s="46"/>
      <c r="Q49" s="46"/>
      <c r="R49" s="46"/>
      <c r="S49" s="46"/>
      <c r="T49" s="46"/>
      <c r="U49" s="46"/>
    </row>
    <row r="50" spans="1:21" ht="30.75" customHeight="1" x14ac:dyDescent="0.15">
      <c r="A50" s="46"/>
      <c r="B50" s="1163"/>
      <c r="C50" s="1164"/>
      <c r="D50" s="60"/>
      <c r="E50" s="1140" t="s">
        <v>15</v>
      </c>
      <c r="F50" s="1140"/>
      <c r="G50" s="1140"/>
      <c r="H50" s="1140"/>
      <c r="I50" s="1140"/>
      <c r="J50" s="1141"/>
      <c r="K50" s="61">
        <v>367</v>
      </c>
      <c r="L50" s="62">
        <v>284</v>
      </c>
      <c r="M50" s="62">
        <v>32</v>
      </c>
      <c r="N50" s="62">
        <v>47</v>
      </c>
      <c r="O50" s="63">
        <v>349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633</v>
      </c>
      <c r="L52" s="62">
        <v>603</v>
      </c>
      <c r="M52" s="62">
        <v>636</v>
      </c>
      <c r="N52" s="62">
        <v>571</v>
      </c>
      <c r="O52" s="63">
        <v>484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395</v>
      </c>
      <c r="L53" s="67">
        <v>321</v>
      </c>
      <c r="M53" s="67">
        <v>41</v>
      </c>
      <c r="N53" s="67">
        <v>101</v>
      </c>
      <c r="O53" s="68">
        <v>940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yPqEWWT5c0YofVezAMd0q8AtvDpqWKGmzNvBOyVbSUVH/7PCCgIBfT9KErAOz0/e354cpi/RaUj2pK5t0qfg==" saltValue="xSs0O+UXxryidmou2HaN8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2534</v>
      </c>
      <c r="J41" s="331">
        <v>2531</v>
      </c>
      <c r="K41" s="331">
        <v>2583</v>
      </c>
      <c r="L41" s="331">
        <v>2606</v>
      </c>
      <c r="M41" s="332">
        <v>6663</v>
      </c>
    </row>
    <row r="42" spans="2:13" ht="27.75" customHeight="1" x14ac:dyDescent="0.15">
      <c r="B42" s="1171"/>
      <c r="C42" s="1172"/>
      <c r="D42" s="104"/>
      <c r="E42" s="1175" t="s">
        <v>32</v>
      </c>
      <c r="F42" s="1175"/>
      <c r="G42" s="1175"/>
      <c r="H42" s="1176"/>
      <c r="I42" s="333">
        <v>781</v>
      </c>
      <c r="J42" s="334">
        <v>325</v>
      </c>
      <c r="K42" s="334">
        <v>201</v>
      </c>
      <c r="L42" s="334">
        <v>1291</v>
      </c>
      <c r="M42" s="335">
        <v>949</v>
      </c>
    </row>
    <row r="43" spans="2:13" ht="27.75" customHeight="1" x14ac:dyDescent="0.15">
      <c r="B43" s="1171"/>
      <c r="C43" s="1172"/>
      <c r="D43" s="104"/>
      <c r="E43" s="1175" t="s">
        <v>33</v>
      </c>
      <c r="F43" s="1175"/>
      <c r="G43" s="1175"/>
      <c r="H43" s="1176"/>
      <c r="I43" s="333">
        <v>2509</v>
      </c>
      <c r="J43" s="334">
        <v>2373</v>
      </c>
      <c r="K43" s="334">
        <v>2285</v>
      </c>
      <c r="L43" s="334">
        <v>2216</v>
      </c>
      <c r="M43" s="335">
        <v>2226</v>
      </c>
    </row>
    <row r="44" spans="2:13" ht="27.75" customHeight="1" x14ac:dyDescent="0.15">
      <c r="B44" s="1171"/>
      <c r="C44" s="1172"/>
      <c r="D44" s="104"/>
      <c r="E44" s="1175" t="s">
        <v>34</v>
      </c>
      <c r="F44" s="1175"/>
      <c r="G44" s="1175"/>
      <c r="H44" s="1176"/>
      <c r="I44" s="333">
        <v>211</v>
      </c>
      <c r="J44" s="334">
        <v>226</v>
      </c>
      <c r="K44" s="334">
        <v>306</v>
      </c>
      <c r="L44" s="334">
        <v>350</v>
      </c>
      <c r="M44" s="335">
        <v>390</v>
      </c>
    </row>
    <row r="45" spans="2:13" ht="27.75" customHeight="1" x14ac:dyDescent="0.15">
      <c r="B45" s="1171"/>
      <c r="C45" s="1172"/>
      <c r="D45" s="104"/>
      <c r="E45" s="1175" t="s">
        <v>35</v>
      </c>
      <c r="F45" s="1175"/>
      <c r="G45" s="1175"/>
      <c r="H45" s="1176"/>
      <c r="I45" s="333">
        <v>981</v>
      </c>
      <c r="J45" s="334">
        <v>933</v>
      </c>
      <c r="K45" s="334">
        <v>842</v>
      </c>
      <c r="L45" s="334">
        <v>788</v>
      </c>
      <c r="M45" s="335">
        <v>716</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6994</v>
      </c>
      <c r="J50" s="334">
        <v>6595</v>
      </c>
      <c r="K50" s="334">
        <v>6066</v>
      </c>
      <c r="L50" s="334">
        <v>6122</v>
      </c>
      <c r="M50" s="335">
        <v>5184</v>
      </c>
    </row>
    <row r="51" spans="2:13" ht="27.75" customHeight="1" x14ac:dyDescent="0.15">
      <c r="B51" s="1171"/>
      <c r="C51" s="1172"/>
      <c r="D51" s="104"/>
      <c r="E51" s="1175" t="s">
        <v>42</v>
      </c>
      <c r="F51" s="1175"/>
      <c r="G51" s="1175"/>
      <c r="H51" s="1176"/>
      <c r="I51" s="333">
        <v>1773</v>
      </c>
      <c r="J51" s="334">
        <v>1652</v>
      </c>
      <c r="K51" s="334">
        <v>1713</v>
      </c>
      <c r="L51" s="334">
        <v>1869</v>
      </c>
      <c r="M51" s="335">
        <v>1932</v>
      </c>
    </row>
    <row r="52" spans="2:13" ht="27.75" customHeight="1" x14ac:dyDescent="0.15">
      <c r="B52" s="1173"/>
      <c r="C52" s="1174"/>
      <c r="D52" s="104"/>
      <c r="E52" s="1175" t="s">
        <v>43</v>
      </c>
      <c r="F52" s="1175"/>
      <c r="G52" s="1175"/>
      <c r="H52" s="1176"/>
      <c r="I52" s="333">
        <v>3451</v>
      </c>
      <c r="J52" s="334">
        <v>3110</v>
      </c>
      <c r="K52" s="334">
        <v>2827</v>
      </c>
      <c r="L52" s="334">
        <v>2607</v>
      </c>
      <c r="M52" s="335">
        <v>2453</v>
      </c>
    </row>
    <row r="53" spans="2:13" ht="27.75" customHeight="1" thickBot="1" x14ac:dyDescent="0.2">
      <c r="B53" s="1177" t="s">
        <v>19</v>
      </c>
      <c r="C53" s="1178"/>
      <c r="D53" s="108"/>
      <c r="E53" s="1179" t="s">
        <v>44</v>
      </c>
      <c r="F53" s="1179"/>
      <c r="G53" s="1179"/>
      <c r="H53" s="1180"/>
      <c r="I53" s="336">
        <v>-5203</v>
      </c>
      <c r="J53" s="337">
        <v>-4970</v>
      </c>
      <c r="K53" s="337">
        <v>-4389</v>
      </c>
      <c r="L53" s="337">
        <v>-3347</v>
      </c>
      <c r="M53" s="338">
        <v>1374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3tdiwBlha2Ev9VMboT/KfW8PGe1mOmXCaWOcjFI2uEAV0qJh8autENnnyHibUA/3PL7p2CF6OH6jR0vNypsHg==" saltValue="h7slFyuaCWlD0y7farHz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3545</v>
      </c>
      <c r="G55" s="339">
        <v>2957</v>
      </c>
      <c r="H55" s="340">
        <v>1972</v>
      </c>
    </row>
    <row r="56" spans="2:8" ht="52.5" customHeight="1" x14ac:dyDescent="0.15">
      <c r="B56" s="120"/>
      <c r="C56" s="1198" t="s">
        <v>47</v>
      </c>
      <c r="D56" s="1198"/>
      <c r="E56" s="1199"/>
      <c r="F56" s="341">
        <v>52</v>
      </c>
      <c r="G56" s="341">
        <v>52</v>
      </c>
      <c r="H56" s="342">
        <v>52</v>
      </c>
    </row>
    <row r="57" spans="2:8" ht="53.25" customHeight="1" x14ac:dyDescent="0.15">
      <c r="B57" s="120"/>
      <c r="C57" s="1200" t="s">
        <v>48</v>
      </c>
      <c r="D57" s="1200"/>
      <c r="E57" s="1201"/>
      <c r="F57" s="343">
        <v>2469</v>
      </c>
      <c r="G57" s="343">
        <v>2524</v>
      </c>
      <c r="H57" s="344">
        <v>2570</v>
      </c>
    </row>
    <row r="58" spans="2:8" ht="45.75" customHeight="1" x14ac:dyDescent="0.15">
      <c r="B58" s="121"/>
      <c r="C58" s="1188" t="s">
        <v>559</v>
      </c>
      <c r="D58" s="1189"/>
      <c r="E58" s="1190"/>
      <c r="F58" s="345">
        <v>2104</v>
      </c>
      <c r="G58" s="345">
        <v>2163</v>
      </c>
      <c r="H58" s="346">
        <v>2223</v>
      </c>
    </row>
    <row r="59" spans="2:8" ht="45.75" customHeight="1" x14ac:dyDescent="0.15">
      <c r="B59" s="121"/>
      <c r="C59" s="1188" t="s">
        <v>560</v>
      </c>
      <c r="D59" s="1189"/>
      <c r="E59" s="1190"/>
      <c r="F59" s="345">
        <v>127</v>
      </c>
      <c r="G59" s="345">
        <v>127</v>
      </c>
      <c r="H59" s="346">
        <v>127</v>
      </c>
    </row>
    <row r="60" spans="2:8" ht="45.75" customHeight="1" x14ac:dyDescent="0.15">
      <c r="B60" s="121"/>
      <c r="C60" s="1188" t="s">
        <v>561</v>
      </c>
      <c r="D60" s="1189"/>
      <c r="E60" s="1190"/>
      <c r="F60" s="345">
        <v>98</v>
      </c>
      <c r="G60" s="345">
        <v>94</v>
      </c>
      <c r="H60" s="346">
        <v>88</v>
      </c>
    </row>
    <row r="61" spans="2:8" ht="45.75" customHeight="1" x14ac:dyDescent="0.15">
      <c r="B61" s="121"/>
      <c r="C61" s="1188" t="s">
        <v>562</v>
      </c>
      <c r="D61" s="1189"/>
      <c r="E61" s="1190"/>
      <c r="F61" s="345">
        <v>91</v>
      </c>
      <c r="G61" s="345">
        <v>91</v>
      </c>
      <c r="H61" s="346">
        <v>81</v>
      </c>
    </row>
    <row r="62" spans="2:8" ht="45.75" customHeight="1" thickBot="1" x14ac:dyDescent="0.2">
      <c r="B62" s="122"/>
      <c r="C62" s="1191" t="s">
        <v>563</v>
      </c>
      <c r="D62" s="1192"/>
      <c r="E62" s="1193"/>
      <c r="F62" s="347">
        <v>28</v>
      </c>
      <c r="G62" s="347">
        <v>26</v>
      </c>
      <c r="H62" s="348">
        <v>35</v>
      </c>
    </row>
    <row r="63" spans="2:8" ht="52.5" customHeight="1" thickBot="1" x14ac:dyDescent="0.2">
      <c r="B63" s="123"/>
      <c r="C63" s="1194" t="s">
        <v>49</v>
      </c>
      <c r="D63" s="1194"/>
      <c r="E63" s="1195"/>
      <c r="F63" s="349">
        <v>6066</v>
      </c>
      <c r="G63" s="349">
        <v>5533</v>
      </c>
      <c r="H63" s="350">
        <v>4594</v>
      </c>
    </row>
    <row r="64" spans="2:8" x14ac:dyDescent="0.15"/>
  </sheetData>
  <sheetProtection algorithmName="SHA-512" hashValue="nelv6eqV/crMEItYJvUiZNEIp9v1/ML3Goj+WayCVnwcCqf2MOlYNnwli6FMr23aDiyoOvFXLW8wRdkBpvh4aw==" saltValue="sGV+pslRDRWPH/ZFbAr6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69161</v>
      </c>
      <c r="E3" s="142"/>
      <c r="F3" s="143">
        <v>53895</v>
      </c>
      <c r="G3" s="144"/>
      <c r="H3" s="145"/>
    </row>
    <row r="4" spans="1:8" x14ac:dyDescent="0.15">
      <c r="A4" s="146"/>
      <c r="B4" s="147"/>
      <c r="C4" s="148"/>
      <c r="D4" s="149">
        <v>44382</v>
      </c>
      <c r="E4" s="150"/>
      <c r="F4" s="151">
        <v>31224</v>
      </c>
      <c r="G4" s="152"/>
      <c r="H4" s="153"/>
    </row>
    <row r="5" spans="1:8" x14ac:dyDescent="0.15">
      <c r="A5" s="134" t="s">
        <v>520</v>
      </c>
      <c r="B5" s="139"/>
      <c r="C5" s="140"/>
      <c r="D5" s="141">
        <v>54117</v>
      </c>
      <c r="E5" s="142"/>
      <c r="F5" s="143">
        <v>47161</v>
      </c>
      <c r="G5" s="144"/>
      <c r="H5" s="145"/>
    </row>
    <row r="6" spans="1:8" x14ac:dyDescent="0.15">
      <c r="A6" s="146"/>
      <c r="B6" s="147"/>
      <c r="C6" s="148"/>
      <c r="D6" s="149">
        <v>30593</v>
      </c>
      <c r="E6" s="150"/>
      <c r="F6" s="151">
        <v>24595</v>
      </c>
      <c r="G6" s="152"/>
      <c r="H6" s="153"/>
    </row>
    <row r="7" spans="1:8" x14ac:dyDescent="0.15">
      <c r="A7" s="134" t="s">
        <v>521</v>
      </c>
      <c r="B7" s="139"/>
      <c r="C7" s="140"/>
      <c r="D7" s="141">
        <v>48818</v>
      </c>
      <c r="E7" s="142"/>
      <c r="F7" s="143">
        <v>43423</v>
      </c>
      <c r="G7" s="144"/>
      <c r="H7" s="145"/>
    </row>
    <row r="8" spans="1:8" x14ac:dyDescent="0.15">
      <c r="A8" s="146"/>
      <c r="B8" s="147"/>
      <c r="C8" s="148"/>
      <c r="D8" s="149">
        <v>36386</v>
      </c>
      <c r="E8" s="150"/>
      <c r="F8" s="151">
        <v>22207</v>
      </c>
      <c r="G8" s="152"/>
      <c r="H8" s="153"/>
    </row>
    <row r="9" spans="1:8" x14ac:dyDescent="0.15">
      <c r="A9" s="134" t="s">
        <v>522</v>
      </c>
      <c r="B9" s="139"/>
      <c r="C9" s="140"/>
      <c r="D9" s="141">
        <v>55737</v>
      </c>
      <c r="E9" s="142"/>
      <c r="F9" s="143">
        <v>45265</v>
      </c>
      <c r="G9" s="144"/>
      <c r="H9" s="145"/>
    </row>
    <row r="10" spans="1:8" x14ac:dyDescent="0.15">
      <c r="A10" s="146"/>
      <c r="B10" s="147"/>
      <c r="C10" s="148"/>
      <c r="D10" s="149">
        <v>35309</v>
      </c>
      <c r="E10" s="150"/>
      <c r="F10" s="151">
        <v>22600</v>
      </c>
      <c r="G10" s="152"/>
      <c r="H10" s="153"/>
    </row>
    <row r="11" spans="1:8" x14ac:dyDescent="0.15">
      <c r="A11" s="134" t="s">
        <v>523</v>
      </c>
      <c r="B11" s="139"/>
      <c r="C11" s="140"/>
      <c r="D11" s="141">
        <v>158019</v>
      </c>
      <c r="E11" s="142"/>
      <c r="F11" s="143">
        <v>54621</v>
      </c>
      <c r="G11" s="144"/>
      <c r="H11" s="145"/>
    </row>
    <row r="12" spans="1:8" x14ac:dyDescent="0.15">
      <c r="A12" s="146"/>
      <c r="B12" s="147"/>
      <c r="C12" s="154"/>
      <c r="D12" s="149">
        <v>136879</v>
      </c>
      <c r="E12" s="150"/>
      <c r="F12" s="151">
        <v>30892</v>
      </c>
      <c r="G12" s="152"/>
      <c r="H12" s="153"/>
    </row>
    <row r="13" spans="1:8" x14ac:dyDescent="0.15">
      <c r="A13" s="134"/>
      <c r="B13" s="139"/>
      <c r="C13" s="140"/>
      <c r="D13" s="141">
        <v>77170</v>
      </c>
      <c r="E13" s="142"/>
      <c r="F13" s="143">
        <v>48873</v>
      </c>
      <c r="G13" s="155"/>
      <c r="H13" s="145"/>
    </row>
    <row r="14" spans="1:8" x14ac:dyDescent="0.15">
      <c r="A14" s="146"/>
      <c r="B14" s="147"/>
      <c r="C14" s="148"/>
      <c r="D14" s="149">
        <v>56710</v>
      </c>
      <c r="E14" s="150"/>
      <c r="F14" s="151">
        <v>26304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0.99</v>
      </c>
      <c r="C19" s="156">
        <f>ROUND(VALUE(SUBSTITUTE(実質収支比率等に係る経年分析!G$48,"▲","-")),2)</f>
        <v>4.92</v>
      </c>
      <c r="D19" s="156">
        <f>ROUND(VALUE(SUBSTITUTE(実質収支比率等に係る経年分析!H$48,"▲","-")),2)</f>
        <v>5.5</v>
      </c>
      <c r="E19" s="156">
        <f>ROUND(VALUE(SUBSTITUTE(実質収支比率等に係る経年分析!I$48,"▲","-")),2)</f>
        <v>2.87</v>
      </c>
      <c r="F19" s="156">
        <f>ROUND(VALUE(SUBSTITUTE(実質収支比率等に係る経年分析!J$48,"▲","-")),2)</f>
        <v>3.7</v>
      </c>
    </row>
    <row r="20" spans="1:11" x14ac:dyDescent="0.15">
      <c r="A20" s="156" t="s">
        <v>53</v>
      </c>
      <c r="B20" s="156">
        <f>ROUND(VALUE(SUBSTITUTE(実質収支比率等に係る経年分析!F$47,"▲","-")),2)</f>
        <v>37.21</v>
      </c>
      <c r="C20" s="156">
        <f>ROUND(VALUE(SUBSTITUTE(実質収支比率等に係る経年分析!G$47,"▲","-")),2)</f>
        <v>36.17</v>
      </c>
      <c r="D20" s="156">
        <f>ROUND(VALUE(SUBSTITUTE(実質収支比率等に係る経年分析!H$47,"▲","-")),2)</f>
        <v>35.29</v>
      </c>
      <c r="E20" s="156">
        <f>ROUND(VALUE(SUBSTITUTE(実質収支比率等に係る経年分析!I$47,"▲","-")),2)</f>
        <v>28.35</v>
      </c>
      <c r="F20" s="156">
        <f>ROUND(VALUE(SUBSTITUTE(実質収支比率等に係る経年分析!J$47,"▲","-")),2)</f>
        <v>18.09</v>
      </c>
    </row>
    <row r="21" spans="1:11" x14ac:dyDescent="0.15">
      <c r="A21" s="156" t="s">
        <v>54</v>
      </c>
      <c r="B21" s="156">
        <f>IF(ISNUMBER(VALUE(SUBSTITUTE(実質収支比率等に係る経年分析!F$49,"▲","-"))),ROUND(VALUE(SUBSTITUTE(実質収支比率等に係る経年分析!F$49,"▲","-")),2),NA())</f>
        <v>-9.41</v>
      </c>
      <c r="C21" s="156">
        <f>IF(ISNUMBER(VALUE(SUBSTITUTE(実質収支比率等に係る経年分析!G$49,"▲","-"))),ROUND(VALUE(SUBSTITUTE(実質収支比率等に係る経年分析!G$49,"▲","-")),2),NA())</f>
        <v>-0.48</v>
      </c>
      <c r="D21" s="156">
        <f>IF(ISNUMBER(VALUE(SUBSTITUTE(実質収支比率等に係る経年分析!H$49,"▲","-"))),ROUND(VALUE(SUBSTITUTE(実質収支比率等に係る経年分析!H$49,"▲","-")),2),NA())</f>
        <v>0.73</v>
      </c>
      <c r="E21" s="156">
        <f>IF(ISNUMBER(VALUE(SUBSTITUTE(実質収支比率等に係る経年分析!I$49,"▲","-"))),ROUND(VALUE(SUBSTITUTE(実質収支比率等に係る経年分析!I$49,"▲","-")),2),NA())</f>
        <v>-8.0500000000000007</v>
      </c>
      <c r="F21" s="156">
        <f>IF(ISNUMBER(VALUE(SUBSTITUTE(実質収支比率等に係る経年分析!J$49,"▲","-"))),ROUND(VALUE(SUBSTITUTE(実質収支比率等に係る経年分析!J$49,"▲","-")),2),NA())</f>
        <v>-8.1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土地取得事業特別会計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0.51</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1.1399999999999999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3.69</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4.1100000000000003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6.23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6.86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15.72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12.39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9.35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633</v>
      </c>
      <c r="E42" s="158"/>
      <c r="F42" s="158"/>
      <c r="G42" s="158">
        <f>'実質公債費比率（分子）の構造'!L$52</f>
        <v>603</v>
      </c>
      <c r="H42" s="158"/>
      <c r="I42" s="158"/>
      <c r="J42" s="158">
        <f>'実質公債費比率（分子）の構造'!M$52</f>
        <v>636</v>
      </c>
      <c r="K42" s="158"/>
      <c r="L42" s="158"/>
      <c r="M42" s="158">
        <f>'実質公債費比率（分子）の構造'!N$52</f>
        <v>571</v>
      </c>
      <c r="N42" s="158"/>
      <c r="O42" s="158"/>
      <c r="P42" s="158">
        <f>'実質公債費比率（分子）の構造'!O$52</f>
        <v>484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367</v>
      </c>
      <c r="C44" s="158"/>
      <c r="D44" s="158"/>
      <c r="E44" s="158">
        <f>'実質公債費比率（分子）の構造'!L$50</f>
        <v>284</v>
      </c>
      <c r="F44" s="158"/>
      <c r="G44" s="158"/>
      <c r="H44" s="158">
        <f>'実質公債費比率（分子）の構造'!M$50</f>
        <v>32</v>
      </c>
      <c r="I44" s="158"/>
      <c r="J44" s="158"/>
      <c r="K44" s="158">
        <f>'実質公債費比率（分子）の構造'!N$50</f>
        <v>47</v>
      </c>
      <c r="L44" s="158"/>
      <c r="M44" s="158"/>
      <c r="N44" s="158">
        <f>'実質公債費比率（分子）の構造'!O$50</f>
        <v>349</v>
      </c>
      <c r="O44" s="158"/>
      <c r="P44" s="158"/>
    </row>
    <row r="45" spans="1:16" x14ac:dyDescent="0.15">
      <c r="A45" s="158" t="s">
        <v>63</v>
      </c>
      <c r="B45" s="158">
        <f>'実質公債費比率（分子）の構造'!K$49</f>
        <v>6</v>
      </c>
      <c r="C45" s="158"/>
      <c r="D45" s="158"/>
      <c r="E45" s="158">
        <f>'実質公債費比率（分子）の構造'!L$49</f>
        <v>10</v>
      </c>
      <c r="F45" s="158"/>
      <c r="G45" s="158"/>
      <c r="H45" s="158">
        <f>'実質公債費比率（分子）の構造'!M$49</f>
        <v>11</v>
      </c>
      <c r="I45" s="158"/>
      <c r="J45" s="158"/>
      <c r="K45" s="158">
        <f>'実質公債費比率（分子）の構造'!N$49</f>
        <v>18</v>
      </c>
      <c r="L45" s="158"/>
      <c r="M45" s="158"/>
      <c r="N45" s="158">
        <f>'実質公債費比率（分子）の構造'!O$49</f>
        <v>35</v>
      </c>
      <c r="O45" s="158"/>
      <c r="P45" s="158"/>
    </row>
    <row r="46" spans="1:16" x14ac:dyDescent="0.15">
      <c r="A46" s="158" t="s">
        <v>64</v>
      </c>
      <c r="B46" s="158">
        <f>'実質公債費比率（分子）の構造'!K$48</f>
        <v>312</v>
      </c>
      <c r="C46" s="158"/>
      <c r="D46" s="158"/>
      <c r="E46" s="158">
        <f>'実質公債費比率（分子）の構造'!L$48</f>
        <v>274</v>
      </c>
      <c r="F46" s="158"/>
      <c r="G46" s="158"/>
      <c r="H46" s="158">
        <f>'実質公債費比率（分子）の構造'!M$48</f>
        <v>268</v>
      </c>
      <c r="I46" s="158"/>
      <c r="J46" s="158"/>
      <c r="K46" s="158">
        <f>'実質公債費比率（分子）の構造'!N$48</f>
        <v>243</v>
      </c>
      <c r="L46" s="158"/>
      <c r="M46" s="158"/>
      <c r="N46" s="158">
        <f>'実質公債費比率（分子）の構造'!O$48</f>
        <v>221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343</v>
      </c>
      <c r="C49" s="158"/>
      <c r="D49" s="158"/>
      <c r="E49" s="158">
        <f>'実質公債費比率（分子）の構造'!L$45</f>
        <v>356</v>
      </c>
      <c r="F49" s="158"/>
      <c r="G49" s="158"/>
      <c r="H49" s="158">
        <f>'実質公債費比率（分子）の構造'!M$45</f>
        <v>366</v>
      </c>
      <c r="I49" s="158"/>
      <c r="J49" s="158"/>
      <c r="K49" s="158">
        <f>'実質公債費比率（分子）の構造'!N$45</f>
        <v>364</v>
      </c>
      <c r="L49" s="158"/>
      <c r="M49" s="158"/>
      <c r="N49" s="158">
        <f>'実質公債費比率（分子）の構造'!O$45</f>
        <v>819</v>
      </c>
      <c r="O49" s="158"/>
      <c r="P49" s="158"/>
    </row>
    <row r="50" spans="1:16" x14ac:dyDescent="0.15">
      <c r="A50" s="158" t="s">
        <v>67</v>
      </c>
      <c r="B50" s="158" t="e">
        <f>NA()</f>
        <v>#N/A</v>
      </c>
      <c r="C50" s="158">
        <f>IF(ISNUMBER('実質公債費比率（分子）の構造'!K$53),'実質公債費比率（分子）の構造'!K$53,NA())</f>
        <v>395</v>
      </c>
      <c r="D50" s="158" t="e">
        <f>NA()</f>
        <v>#N/A</v>
      </c>
      <c r="E50" s="158" t="e">
        <f>NA()</f>
        <v>#N/A</v>
      </c>
      <c r="F50" s="158">
        <f>IF(ISNUMBER('実質公債費比率（分子）の構造'!L$53),'実質公債費比率（分子）の構造'!L$53,NA())</f>
        <v>321</v>
      </c>
      <c r="G50" s="158" t="e">
        <f>NA()</f>
        <v>#N/A</v>
      </c>
      <c r="H50" s="158" t="e">
        <f>NA()</f>
        <v>#N/A</v>
      </c>
      <c r="I50" s="158">
        <f>IF(ISNUMBER('実質公債費比率（分子）の構造'!M$53),'実質公債費比率（分子）の構造'!M$53,NA())</f>
        <v>41</v>
      </c>
      <c r="J50" s="158" t="e">
        <f>NA()</f>
        <v>#N/A</v>
      </c>
      <c r="K50" s="158" t="e">
        <f>NA()</f>
        <v>#N/A</v>
      </c>
      <c r="L50" s="158">
        <f>IF(ISNUMBER('実質公債費比率（分子）の構造'!N$53),'実質公債費比率（分子）の構造'!N$53,NA())</f>
        <v>101</v>
      </c>
      <c r="M50" s="158" t="e">
        <f>NA()</f>
        <v>#N/A</v>
      </c>
      <c r="N50" s="158" t="e">
        <f>NA()</f>
        <v>#N/A</v>
      </c>
      <c r="O50" s="158">
        <f>IF(ISNUMBER('実質公債費比率（分子）の構造'!O$53),'実質公債費比率（分子）の構造'!O$53,NA())</f>
        <v>940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3451</v>
      </c>
      <c r="E56" s="157"/>
      <c r="F56" s="157"/>
      <c r="G56" s="157">
        <f>'将来負担比率（分子）の構造'!J$52</f>
        <v>3110</v>
      </c>
      <c r="H56" s="157"/>
      <c r="I56" s="157"/>
      <c r="J56" s="157">
        <f>'将来負担比率（分子）の構造'!K$52</f>
        <v>2827</v>
      </c>
      <c r="K56" s="157"/>
      <c r="L56" s="157"/>
      <c r="M56" s="157">
        <f>'将来負担比率（分子）の構造'!L$52</f>
        <v>2607</v>
      </c>
      <c r="N56" s="157"/>
      <c r="O56" s="157"/>
      <c r="P56" s="157">
        <f>'将来負担比率（分子）の構造'!M$52</f>
        <v>2453</v>
      </c>
    </row>
    <row r="57" spans="1:16" x14ac:dyDescent="0.15">
      <c r="A57" s="157" t="s">
        <v>42</v>
      </c>
      <c r="B57" s="157"/>
      <c r="C57" s="157"/>
      <c r="D57" s="157">
        <f>'将来負担比率（分子）の構造'!I$51</f>
        <v>1773</v>
      </c>
      <c r="E57" s="157"/>
      <c r="F57" s="157"/>
      <c r="G57" s="157">
        <f>'将来負担比率（分子）の構造'!J$51</f>
        <v>1652</v>
      </c>
      <c r="H57" s="157"/>
      <c r="I57" s="157"/>
      <c r="J57" s="157">
        <f>'将来負担比率（分子）の構造'!K$51</f>
        <v>1713</v>
      </c>
      <c r="K57" s="157"/>
      <c r="L57" s="157"/>
      <c r="M57" s="157">
        <f>'将来負担比率（分子）の構造'!L$51</f>
        <v>1869</v>
      </c>
      <c r="N57" s="157"/>
      <c r="O57" s="157"/>
      <c r="P57" s="157">
        <f>'将来負担比率（分子）の構造'!M$51</f>
        <v>1932</v>
      </c>
    </row>
    <row r="58" spans="1:16" x14ac:dyDescent="0.15">
      <c r="A58" s="157" t="s">
        <v>41</v>
      </c>
      <c r="B58" s="157"/>
      <c r="C58" s="157"/>
      <c r="D58" s="157">
        <f>'将来負担比率（分子）の構造'!I$50</f>
        <v>6994</v>
      </c>
      <c r="E58" s="157"/>
      <c r="F58" s="157"/>
      <c r="G58" s="157">
        <f>'将来負担比率（分子）の構造'!J$50</f>
        <v>6595</v>
      </c>
      <c r="H58" s="157"/>
      <c r="I58" s="157"/>
      <c r="J58" s="157">
        <f>'将来負担比率（分子）の構造'!K$50</f>
        <v>6066</v>
      </c>
      <c r="K58" s="157"/>
      <c r="L58" s="157"/>
      <c r="M58" s="157">
        <f>'将来負担比率（分子）の構造'!L$50</f>
        <v>6122</v>
      </c>
      <c r="N58" s="157"/>
      <c r="O58" s="157"/>
      <c r="P58" s="157">
        <f>'将来負担比率（分子）の構造'!M$50</f>
        <v>5184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981</v>
      </c>
      <c r="C62" s="157"/>
      <c r="D62" s="157"/>
      <c r="E62" s="157">
        <f>'将来負担比率（分子）の構造'!J$45</f>
        <v>933</v>
      </c>
      <c r="F62" s="157"/>
      <c r="G62" s="157"/>
      <c r="H62" s="157">
        <f>'将来負担比率（分子）の構造'!K$45</f>
        <v>842</v>
      </c>
      <c r="I62" s="157"/>
      <c r="J62" s="157"/>
      <c r="K62" s="157">
        <f>'将来負担比率（分子）の構造'!L$45</f>
        <v>788</v>
      </c>
      <c r="L62" s="157"/>
      <c r="M62" s="157"/>
      <c r="N62" s="157">
        <f>'将来負担比率（分子）の構造'!M$45</f>
        <v>716</v>
      </c>
      <c r="O62" s="157"/>
      <c r="P62" s="157"/>
    </row>
    <row r="63" spans="1:16" x14ac:dyDescent="0.15">
      <c r="A63" s="157" t="s">
        <v>34</v>
      </c>
      <c r="B63" s="157">
        <f>'将来負担比率（分子）の構造'!I$44</f>
        <v>211</v>
      </c>
      <c r="C63" s="157"/>
      <c r="D63" s="157"/>
      <c r="E63" s="157">
        <f>'将来負担比率（分子）の構造'!J$44</f>
        <v>226</v>
      </c>
      <c r="F63" s="157"/>
      <c r="G63" s="157"/>
      <c r="H63" s="157">
        <f>'将来負担比率（分子）の構造'!K$44</f>
        <v>306</v>
      </c>
      <c r="I63" s="157"/>
      <c r="J63" s="157"/>
      <c r="K63" s="157">
        <f>'将来負担比率（分子）の構造'!L$44</f>
        <v>350</v>
      </c>
      <c r="L63" s="157"/>
      <c r="M63" s="157"/>
      <c r="N63" s="157">
        <f>'将来負担比率（分子）の構造'!M$44</f>
        <v>390</v>
      </c>
      <c r="O63" s="157"/>
      <c r="P63" s="157"/>
    </row>
    <row r="64" spans="1:16" x14ac:dyDescent="0.15">
      <c r="A64" s="157" t="s">
        <v>33</v>
      </c>
      <c r="B64" s="157">
        <f>'将来負担比率（分子）の構造'!I$43</f>
        <v>2509</v>
      </c>
      <c r="C64" s="157"/>
      <c r="D64" s="157"/>
      <c r="E64" s="157">
        <f>'将来負担比率（分子）の構造'!J$43</f>
        <v>2373</v>
      </c>
      <c r="F64" s="157"/>
      <c r="G64" s="157"/>
      <c r="H64" s="157">
        <f>'将来負担比率（分子）の構造'!K$43</f>
        <v>2285</v>
      </c>
      <c r="I64" s="157"/>
      <c r="J64" s="157"/>
      <c r="K64" s="157">
        <f>'将来負担比率（分子）の構造'!L$43</f>
        <v>2216</v>
      </c>
      <c r="L64" s="157"/>
      <c r="M64" s="157"/>
      <c r="N64" s="157">
        <f>'将来負担比率（分子）の構造'!M$43</f>
        <v>2226</v>
      </c>
      <c r="O64" s="157"/>
      <c r="P64" s="157"/>
    </row>
    <row r="65" spans="1:16" x14ac:dyDescent="0.15">
      <c r="A65" s="157" t="s">
        <v>32</v>
      </c>
      <c r="B65" s="157">
        <f>'将来負担比率（分子）の構造'!I$42</f>
        <v>781</v>
      </c>
      <c r="C65" s="157"/>
      <c r="D65" s="157"/>
      <c r="E65" s="157">
        <f>'将来負担比率（分子）の構造'!J$42</f>
        <v>325</v>
      </c>
      <c r="F65" s="157"/>
      <c r="G65" s="157"/>
      <c r="H65" s="157">
        <f>'将来負担比率（分子）の構造'!K$42</f>
        <v>201</v>
      </c>
      <c r="I65" s="157"/>
      <c r="J65" s="157"/>
      <c r="K65" s="157">
        <f>'将来負担比率（分子）の構造'!L$42</f>
        <v>1291</v>
      </c>
      <c r="L65" s="157"/>
      <c r="M65" s="157"/>
      <c r="N65" s="157">
        <f>'将来負担比率（分子）の構造'!M$42</f>
        <v>949</v>
      </c>
      <c r="O65" s="157"/>
      <c r="P65" s="157"/>
    </row>
    <row r="66" spans="1:16" x14ac:dyDescent="0.15">
      <c r="A66" s="157" t="s">
        <v>31</v>
      </c>
      <c r="B66" s="157">
        <f>'将来負担比率（分子）の構造'!I$41</f>
        <v>2534</v>
      </c>
      <c r="C66" s="157"/>
      <c r="D66" s="157"/>
      <c r="E66" s="157">
        <f>'将来負担比率（分子）の構造'!J$41</f>
        <v>2531</v>
      </c>
      <c r="F66" s="157"/>
      <c r="G66" s="157"/>
      <c r="H66" s="157">
        <f>'将来負担比率（分子）の構造'!K$41</f>
        <v>2583</v>
      </c>
      <c r="I66" s="157"/>
      <c r="J66" s="157"/>
      <c r="K66" s="157">
        <f>'将来負担比率（分子）の構造'!L$41</f>
        <v>2606</v>
      </c>
      <c r="L66" s="157"/>
      <c r="M66" s="157"/>
      <c r="N66" s="157">
        <f>'将来負担比率（分子）の構造'!M$41</f>
        <v>6663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1374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3545</v>
      </c>
      <c r="C72" s="161">
        <f>基金残高に係る経年分析!G55</f>
        <v>2957</v>
      </c>
      <c r="D72" s="161">
        <f>基金残高に係る経年分析!H55</f>
        <v>1972</v>
      </c>
    </row>
    <row r="73" spans="1:16" x14ac:dyDescent="0.15">
      <c r="A73" s="160" t="s">
        <v>74</v>
      </c>
      <c r="B73" s="161">
        <f>基金残高に係る経年分析!F56</f>
        <v>52</v>
      </c>
      <c r="C73" s="161">
        <f>基金残高に係る経年分析!G56</f>
        <v>52</v>
      </c>
      <c r="D73" s="161">
        <f>基金残高に係る経年分析!H56</f>
        <v>52</v>
      </c>
    </row>
    <row r="74" spans="1:16" x14ac:dyDescent="0.15">
      <c r="A74" s="160" t="s">
        <v>75</v>
      </c>
      <c r="B74" s="161">
        <f>基金残高に係る経年分析!F57</f>
        <v>2469</v>
      </c>
      <c r="C74" s="161">
        <f>基金残高に係る経年分析!G57</f>
        <v>2524</v>
      </c>
      <c r="D74" s="161">
        <f>基金残高に係る経年分析!H57</f>
        <v>2570</v>
      </c>
    </row>
  </sheetData>
  <sheetProtection algorithmName="SHA-512" hashValue="oVH1IWWv74qprtpDPnsvo1APz9C1eZ7d6LFBqaEz2Dm7UkaO13am8ZcO/3k9c/DHLosmPnSjeoyP4/ltWKQHYQ==" saltValue="bH/pHrci85Syciar7O7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9672844</v>
      </c>
      <c r="S5" s="664"/>
      <c r="T5" s="664"/>
      <c r="U5" s="664"/>
      <c r="V5" s="664"/>
      <c r="W5" s="664"/>
      <c r="X5" s="664"/>
      <c r="Y5" s="689"/>
      <c r="Z5" s="702">
        <v>41.9</v>
      </c>
      <c r="AA5" s="702"/>
      <c r="AB5" s="702"/>
      <c r="AC5" s="702"/>
      <c r="AD5" s="703">
        <v>9116498</v>
      </c>
      <c r="AE5" s="703"/>
      <c r="AF5" s="703"/>
      <c r="AG5" s="703"/>
      <c r="AH5" s="703"/>
      <c r="AI5" s="703"/>
      <c r="AJ5" s="703"/>
      <c r="AK5" s="703"/>
      <c r="AL5" s="690">
        <v>81.900000000000006</v>
      </c>
      <c r="AM5" s="672"/>
      <c r="AN5" s="672"/>
      <c r="AO5" s="691"/>
      <c r="AP5" s="666" t="s">
        <v>217</v>
      </c>
      <c r="AQ5" s="667"/>
      <c r="AR5" s="667"/>
      <c r="AS5" s="667"/>
      <c r="AT5" s="667"/>
      <c r="AU5" s="667"/>
      <c r="AV5" s="667"/>
      <c r="AW5" s="667"/>
      <c r="AX5" s="667"/>
      <c r="AY5" s="667"/>
      <c r="AZ5" s="667"/>
      <c r="BA5" s="667"/>
      <c r="BB5" s="667"/>
      <c r="BC5" s="667"/>
      <c r="BD5" s="667"/>
      <c r="BE5" s="667"/>
      <c r="BF5" s="668"/>
      <c r="BG5" s="608">
        <v>9115944</v>
      </c>
      <c r="BH5" s="609"/>
      <c r="BI5" s="609"/>
      <c r="BJ5" s="609"/>
      <c r="BK5" s="609"/>
      <c r="BL5" s="609"/>
      <c r="BM5" s="609"/>
      <c r="BN5" s="610"/>
      <c r="BO5" s="646">
        <v>94.2</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120771</v>
      </c>
      <c r="S6" s="609"/>
      <c r="T6" s="609"/>
      <c r="U6" s="609"/>
      <c r="V6" s="609"/>
      <c r="W6" s="609"/>
      <c r="X6" s="609"/>
      <c r="Y6" s="610"/>
      <c r="Z6" s="646">
        <v>0.5</v>
      </c>
      <c r="AA6" s="646"/>
      <c r="AB6" s="646"/>
      <c r="AC6" s="646"/>
      <c r="AD6" s="647">
        <v>120771</v>
      </c>
      <c r="AE6" s="647"/>
      <c r="AF6" s="647"/>
      <c r="AG6" s="647"/>
      <c r="AH6" s="647"/>
      <c r="AI6" s="647"/>
      <c r="AJ6" s="647"/>
      <c r="AK6" s="647"/>
      <c r="AL6" s="611">
        <v>1.1000000000000001</v>
      </c>
      <c r="AM6" s="612"/>
      <c r="AN6" s="612"/>
      <c r="AO6" s="648"/>
      <c r="AP6" s="605" t="s">
        <v>222</v>
      </c>
      <c r="AQ6" s="606"/>
      <c r="AR6" s="606"/>
      <c r="AS6" s="606"/>
      <c r="AT6" s="606"/>
      <c r="AU6" s="606"/>
      <c r="AV6" s="606"/>
      <c r="AW6" s="606"/>
      <c r="AX6" s="606"/>
      <c r="AY6" s="606"/>
      <c r="AZ6" s="606"/>
      <c r="BA6" s="606"/>
      <c r="BB6" s="606"/>
      <c r="BC6" s="606"/>
      <c r="BD6" s="606"/>
      <c r="BE6" s="606"/>
      <c r="BF6" s="607"/>
      <c r="BG6" s="608">
        <v>9115944</v>
      </c>
      <c r="BH6" s="609"/>
      <c r="BI6" s="609"/>
      <c r="BJ6" s="609"/>
      <c r="BK6" s="609"/>
      <c r="BL6" s="609"/>
      <c r="BM6" s="609"/>
      <c r="BN6" s="610"/>
      <c r="BO6" s="646">
        <v>94.2</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146802</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146574</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4319</v>
      </c>
      <c r="S7" s="609"/>
      <c r="T7" s="609"/>
      <c r="U7" s="609"/>
      <c r="V7" s="609"/>
      <c r="W7" s="609"/>
      <c r="X7" s="609"/>
      <c r="Y7" s="610"/>
      <c r="Z7" s="646">
        <v>0</v>
      </c>
      <c r="AA7" s="646"/>
      <c r="AB7" s="646"/>
      <c r="AC7" s="646"/>
      <c r="AD7" s="647">
        <v>4319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3940292</v>
      </c>
      <c r="BH7" s="609"/>
      <c r="BI7" s="609"/>
      <c r="BJ7" s="609"/>
      <c r="BK7" s="609"/>
      <c r="BL7" s="609"/>
      <c r="BM7" s="609"/>
      <c r="BN7" s="610"/>
      <c r="BO7" s="646">
        <v>40.700000000000003</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6018565</v>
      </c>
      <c r="CS7" s="609"/>
      <c r="CT7" s="609"/>
      <c r="CU7" s="609"/>
      <c r="CV7" s="609"/>
      <c r="CW7" s="609"/>
      <c r="CX7" s="609"/>
      <c r="CY7" s="610"/>
      <c r="CZ7" s="646">
        <v>26.6</v>
      </c>
      <c r="DA7" s="646"/>
      <c r="DB7" s="646"/>
      <c r="DC7" s="646"/>
      <c r="DD7" s="614">
        <v>4451645</v>
      </c>
      <c r="DE7" s="609"/>
      <c r="DF7" s="609"/>
      <c r="DG7" s="609"/>
      <c r="DH7" s="609"/>
      <c r="DI7" s="609"/>
      <c r="DJ7" s="609"/>
      <c r="DK7" s="609"/>
      <c r="DL7" s="609"/>
      <c r="DM7" s="609"/>
      <c r="DN7" s="609"/>
      <c r="DO7" s="609"/>
      <c r="DP7" s="610"/>
      <c r="DQ7" s="614">
        <v>1383209</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79560</v>
      </c>
      <c r="S8" s="609"/>
      <c r="T8" s="609"/>
      <c r="U8" s="609"/>
      <c r="V8" s="609"/>
      <c r="W8" s="609"/>
      <c r="X8" s="609"/>
      <c r="Y8" s="610"/>
      <c r="Z8" s="646">
        <v>0.3</v>
      </c>
      <c r="AA8" s="646"/>
      <c r="AB8" s="646"/>
      <c r="AC8" s="646"/>
      <c r="AD8" s="647">
        <v>79560</v>
      </c>
      <c r="AE8" s="647"/>
      <c r="AF8" s="647"/>
      <c r="AG8" s="647"/>
      <c r="AH8" s="647"/>
      <c r="AI8" s="647"/>
      <c r="AJ8" s="647"/>
      <c r="AK8" s="647"/>
      <c r="AL8" s="611">
        <v>0.7</v>
      </c>
      <c r="AM8" s="612"/>
      <c r="AN8" s="612"/>
      <c r="AO8" s="648"/>
      <c r="AP8" s="605" t="s">
        <v>228</v>
      </c>
      <c r="AQ8" s="606"/>
      <c r="AR8" s="606"/>
      <c r="AS8" s="606"/>
      <c r="AT8" s="606"/>
      <c r="AU8" s="606"/>
      <c r="AV8" s="606"/>
      <c r="AW8" s="606"/>
      <c r="AX8" s="606"/>
      <c r="AY8" s="606"/>
      <c r="AZ8" s="606"/>
      <c r="BA8" s="606"/>
      <c r="BB8" s="606"/>
      <c r="BC8" s="606"/>
      <c r="BD8" s="606"/>
      <c r="BE8" s="606"/>
      <c r="BF8" s="607"/>
      <c r="BG8" s="608">
        <v>72659</v>
      </c>
      <c r="BH8" s="609"/>
      <c r="BI8" s="609"/>
      <c r="BJ8" s="609"/>
      <c r="BK8" s="609"/>
      <c r="BL8" s="609"/>
      <c r="BM8" s="609"/>
      <c r="BN8" s="610"/>
      <c r="BO8" s="646">
        <v>0.8</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7372546</v>
      </c>
      <c r="CS8" s="609"/>
      <c r="CT8" s="609"/>
      <c r="CU8" s="609"/>
      <c r="CV8" s="609"/>
      <c r="CW8" s="609"/>
      <c r="CX8" s="609"/>
      <c r="CY8" s="610"/>
      <c r="CZ8" s="646">
        <v>32.6</v>
      </c>
      <c r="DA8" s="646"/>
      <c r="DB8" s="646"/>
      <c r="DC8" s="646"/>
      <c r="DD8" s="614">
        <v>54680</v>
      </c>
      <c r="DE8" s="609"/>
      <c r="DF8" s="609"/>
      <c r="DG8" s="609"/>
      <c r="DH8" s="609"/>
      <c r="DI8" s="609"/>
      <c r="DJ8" s="609"/>
      <c r="DK8" s="609"/>
      <c r="DL8" s="609"/>
      <c r="DM8" s="609"/>
      <c r="DN8" s="609"/>
      <c r="DO8" s="609"/>
      <c r="DP8" s="610"/>
      <c r="DQ8" s="614">
        <v>4194839</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137355</v>
      </c>
      <c r="S9" s="609"/>
      <c r="T9" s="609"/>
      <c r="U9" s="609"/>
      <c r="V9" s="609"/>
      <c r="W9" s="609"/>
      <c r="X9" s="609"/>
      <c r="Y9" s="610"/>
      <c r="Z9" s="646">
        <v>0.6</v>
      </c>
      <c r="AA9" s="646"/>
      <c r="AB9" s="646"/>
      <c r="AC9" s="646"/>
      <c r="AD9" s="647">
        <v>137355</v>
      </c>
      <c r="AE9" s="647"/>
      <c r="AF9" s="647"/>
      <c r="AG9" s="647"/>
      <c r="AH9" s="647"/>
      <c r="AI9" s="647"/>
      <c r="AJ9" s="647"/>
      <c r="AK9" s="647"/>
      <c r="AL9" s="611">
        <v>1.2</v>
      </c>
      <c r="AM9" s="612"/>
      <c r="AN9" s="612"/>
      <c r="AO9" s="648"/>
      <c r="AP9" s="605" t="s">
        <v>231</v>
      </c>
      <c r="AQ9" s="606"/>
      <c r="AR9" s="606"/>
      <c r="AS9" s="606"/>
      <c r="AT9" s="606"/>
      <c r="AU9" s="606"/>
      <c r="AV9" s="606"/>
      <c r="AW9" s="606"/>
      <c r="AX9" s="606"/>
      <c r="AY9" s="606"/>
      <c r="AZ9" s="606"/>
      <c r="BA9" s="606"/>
      <c r="BB9" s="606"/>
      <c r="BC9" s="606"/>
      <c r="BD9" s="606"/>
      <c r="BE9" s="606"/>
      <c r="BF9" s="607"/>
      <c r="BG9" s="608">
        <v>3246033</v>
      </c>
      <c r="BH9" s="609"/>
      <c r="BI9" s="609"/>
      <c r="BJ9" s="609"/>
      <c r="BK9" s="609"/>
      <c r="BL9" s="609"/>
      <c r="BM9" s="609"/>
      <c r="BN9" s="610"/>
      <c r="BO9" s="646">
        <v>33.6</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1940486</v>
      </c>
      <c r="CS9" s="609"/>
      <c r="CT9" s="609"/>
      <c r="CU9" s="609"/>
      <c r="CV9" s="609"/>
      <c r="CW9" s="609"/>
      <c r="CX9" s="609"/>
      <c r="CY9" s="610"/>
      <c r="CZ9" s="646">
        <v>8.6</v>
      </c>
      <c r="DA9" s="646"/>
      <c r="DB9" s="646"/>
      <c r="DC9" s="646"/>
      <c r="DD9" s="614">
        <v>168077</v>
      </c>
      <c r="DE9" s="609"/>
      <c r="DF9" s="609"/>
      <c r="DG9" s="609"/>
      <c r="DH9" s="609"/>
      <c r="DI9" s="609"/>
      <c r="DJ9" s="609"/>
      <c r="DK9" s="609"/>
      <c r="DL9" s="609"/>
      <c r="DM9" s="609"/>
      <c r="DN9" s="609"/>
      <c r="DO9" s="609"/>
      <c r="DP9" s="610"/>
      <c r="DQ9" s="614">
        <v>1808522</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162886</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45846</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45846</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1167610</v>
      </c>
      <c r="S11" s="609"/>
      <c r="T11" s="609"/>
      <c r="U11" s="609"/>
      <c r="V11" s="609"/>
      <c r="W11" s="609"/>
      <c r="X11" s="609"/>
      <c r="Y11" s="610"/>
      <c r="Z11" s="611">
        <v>5.0999999999999996</v>
      </c>
      <c r="AA11" s="612"/>
      <c r="AB11" s="612"/>
      <c r="AC11" s="613"/>
      <c r="AD11" s="614">
        <v>1167610</v>
      </c>
      <c r="AE11" s="609"/>
      <c r="AF11" s="609"/>
      <c r="AG11" s="609"/>
      <c r="AH11" s="609"/>
      <c r="AI11" s="609"/>
      <c r="AJ11" s="609"/>
      <c r="AK11" s="610"/>
      <c r="AL11" s="611">
        <v>10.5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458714</v>
      </c>
      <c r="BH11" s="609"/>
      <c r="BI11" s="609"/>
      <c r="BJ11" s="609"/>
      <c r="BK11" s="609"/>
      <c r="BL11" s="609"/>
      <c r="BM11" s="609"/>
      <c r="BN11" s="610"/>
      <c r="BO11" s="646">
        <v>4.7</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111709</v>
      </c>
      <c r="CS11" s="609"/>
      <c r="CT11" s="609"/>
      <c r="CU11" s="609"/>
      <c r="CV11" s="609"/>
      <c r="CW11" s="609"/>
      <c r="CX11" s="609"/>
      <c r="CY11" s="610"/>
      <c r="CZ11" s="646">
        <v>0.5</v>
      </c>
      <c r="DA11" s="646"/>
      <c r="DB11" s="646"/>
      <c r="DC11" s="646"/>
      <c r="DD11" s="614">
        <v>17820</v>
      </c>
      <c r="DE11" s="609"/>
      <c r="DF11" s="609"/>
      <c r="DG11" s="609"/>
      <c r="DH11" s="609"/>
      <c r="DI11" s="609"/>
      <c r="DJ11" s="609"/>
      <c r="DK11" s="609"/>
      <c r="DL11" s="609"/>
      <c r="DM11" s="609"/>
      <c r="DN11" s="609"/>
      <c r="DO11" s="609"/>
      <c r="DP11" s="610"/>
      <c r="DQ11" s="614">
        <v>107190</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43501</v>
      </c>
      <c r="S12" s="609"/>
      <c r="T12" s="609"/>
      <c r="U12" s="609"/>
      <c r="V12" s="609"/>
      <c r="W12" s="609"/>
      <c r="X12" s="609"/>
      <c r="Y12" s="610"/>
      <c r="Z12" s="646">
        <v>0.2</v>
      </c>
      <c r="AA12" s="646"/>
      <c r="AB12" s="646"/>
      <c r="AC12" s="646"/>
      <c r="AD12" s="647">
        <v>43501</v>
      </c>
      <c r="AE12" s="647"/>
      <c r="AF12" s="647"/>
      <c r="AG12" s="647"/>
      <c r="AH12" s="647"/>
      <c r="AI12" s="647"/>
      <c r="AJ12" s="647"/>
      <c r="AK12" s="647"/>
      <c r="AL12" s="611">
        <v>0.4</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4763697</v>
      </c>
      <c r="BH12" s="609"/>
      <c r="BI12" s="609"/>
      <c r="BJ12" s="609"/>
      <c r="BK12" s="609"/>
      <c r="BL12" s="609"/>
      <c r="BM12" s="609"/>
      <c r="BN12" s="610"/>
      <c r="BO12" s="646">
        <v>49.2</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341792</v>
      </c>
      <c r="CS12" s="609"/>
      <c r="CT12" s="609"/>
      <c r="CU12" s="609"/>
      <c r="CV12" s="609"/>
      <c r="CW12" s="609"/>
      <c r="CX12" s="609"/>
      <c r="CY12" s="610"/>
      <c r="CZ12" s="646">
        <v>1.5</v>
      </c>
      <c r="DA12" s="646"/>
      <c r="DB12" s="646"/>
      <c r="DC12" s="646"/>
      <c r="DD12" s="614">
        <v>115546</v>
      </c>
      <c r="DE12" s="609"/>
      <c r="DF12" s="609"/>
      <c r="DG12" s="609"/>
      <c r="DH12" s="609"/>
      <c r="DI12" s="609"/>
      <c r="DJ12" s="609"/>
      <c r="DK12" s="609"/>
      <c r="DL12" s="609"/>
      <c r="DM12" s="609"/>
      <c r="DN12" s="609"/>
      <c r="DO12" s="609"/>
      <c r="DP12" s="610"/>
      <c r="DQ12" s="614">
        <v>255689</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4754111</v>
      </c>
      <c r="BH13" s="609"/>
      <c r="BI13" s="609"/>
      <c r="BJ13" s="609"/>
      <c r="BK13" s="609"/>
      <c r="BL13" s="609"/>
      <c r="BM13" s="609"/>
      <c r="BN13" s="610"/>
      <c r="BO13" s="646">
        <v>49.1</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2748903</v>
      </c>
      <c r="CS13" s="609"/>
      <c r="CT13" s="609"/>
      <c r="CU13" s="609"/>
      <c r="CV13" s="609"/>
      <c r="CW13" s="609"/>
      <c r="CX13" s="609"/>
      <c r="CY13" s="610"/>
      <c r="CZ13" s="646">
        <v>12.2</v>
      </c>
      <c r="DA13" s="646"/>
      <c r="DB13" s="646"/>
      <c r="DC13" s="646"/>
      <c r="DD13" s="614">
        <v>1782075</v>
      </c>
      <c r="DE13" s="609"/>
      <c r="DF13" s="609"/>
      <c r="DG13" s="609"/>
      <c r="DH13" s="609"/>
      <c r="DI13" s="609"/>
      <c r="DJ13" s="609"/>
      <c r="DK13" s="609"/>
      <c r="DL13" s="609"/>
      <c r="DM13" s="609"/>
      <c r="DN13" s="609"/>
      <c r="DO13" s="609"/>
      <c r="DP13" s="610"/>
      <c r="DQ13" s="614">
        <v>1805438</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121933</v>
      </c>
      <c r="BH14" s="609"/>
      <c r="BI14" s="609"/>
      <c r="BJ14" s="609"/>
      <c r="BK14" s="609"/>
      <c r="BL14" s="609"/>
      <c r="BM14" s="609"/>
      <c r="BN14" s="610"/>
      <c r="BO14" s="646">
        <v>1.3</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812897</v>
      </c>
      <c r="CS14" s="609"/>
      <c r="CT14" s="609"/>
      <c r="CU14" s="609"/>
      <c r="CV14" s="609"/>
      <c r="CW14" s="609"/>
      <c r="CX14" s="609"/>
      <c r="CY14" s="610"/>
      <c r="CZ14" s="646">
        <v>3.6</v>
      </c>
      <c r="DA14" s="646"/>
      <c r="DB14" s="646"/>
      <c r="DC14" s="646"/>
      <c r="DD14" s="614">
        <v>51945</v>
      </c>
      <c r="DE14" s="609"/>
      <c r="DF14" s="609"/>
      <c r="DG14" s="609"/>
      <c r="DH14" s="609"/>
      <c r="DI14" s="609"/>
      <c r="DJ14" s="609"/>
      <c r="DK14" s="609"/>
      <c r="DL14" s="609"/>
      <c r="DM14" s="609"/>
      <c r="DN14" s="609"/>
      <c r="DO14" s="609"/>
      <c r="DP14" s="610"/>
      <c r="DQ14" s="614">
        <v>750097</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21761</v>
      </c>
      <c r="S15" s="609"/>
      <c r="T15" s="609"/>
      <c r="U15" s="609"/>
      <c r="V15" s="609"/>
      <c r="W15" s="609"/>
      <c r="X15" s="609"/>
      <c r="Y15" s="610"/>
      <c r="Z15" s="646">
        <v>0.1</v>
      </c>
      <c r="AA15" s="646"/>
      <c r="AB15" s="646"/>
      <c r="AC15" s="646"/>
      <c r="AD15" s="647">
        <v>21761</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290022</v>
      </c>
      <c r="BH15" s="609"/>
      <c r="BI15" s="609"/>
      <c r="BJ15" s="609"/>
      <c r="BK15" s="609"/>
      <c r="BL15" s="609"/>
      <c r="BM15" s="609"/>
      <c r="BN15" s="610"/>
      <c r="BO15" s="646">
        <v>3</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2249866</v>
      </c>
      <c r="CS15" s="609"/>
      <c r="CT15" s="609"/>
      <c r="CU15" s="609"/>
      <c r="CV15" s="609"/>
      <c r="CW15" s="609"/>
      <c r="CX15" s="609"/>
      <c r="CY15" s="610"/>
      <c r="CZ15" s="646">
        <v>10</v>
      </c>
      <c r="DA15" s="646"/>
      <c r="DB15" s="646"/>
      <c r="DC15" s="646"/>
      <c r="DD15" s="614">
        <v>264420</v>
      </c>
      <c r="DE15" s="609"/>
      <c r="DF15" s="609"/>
      <c r="DG15" s="609"/>
      <c r="DH15" s="609"/>
      <c r="DI15" s="609"/>
      <c r="DJ15" s="609"/>
      <c r="DK15" s="609"/>
      <c r="DL15" s="609"/>
      <c r="DM15" s="609"/>
      <c r="DN15" s="609"/>
      <c r="DO15" s="609"/>
      <c r="DP15" s="610"/>
      <c r="DQ15" s="614">
        <v>1867791</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136552</v>
      </c>
      <c r="S16" s="609"/>
      <c r="T16" s="609"/>
      <c r="U16" s="609"/>
      <c r="V16" s="609"/>
      <c r="W16" s="609"/>
      <c r="X16" s="609"/>
      <c r="Y16" s="610"/>
      <c r="Z16" s="646">
        <v>0.6</v>
      </c>
      <c r="AA16" s="646"/>
      <c r="AB16" s="646"/>
      <c r="AC16" s="646"/>
      <c r="AD16" s="647">
        <v>136552</v>
      </c>
      <c r="AE16" s="647"/>
      <c r="AF16" s="647"/>
      <c r="AG16" s="647"/>
      <c r="AH16" s="647"/>
      <c r="AI16" s="647"/>
      <c r="AJ16" s="647"/>
      <c r="AK16" s="647"/>
      <c r="AL16" s="611">
        <v>1.2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269449</v>
      </c>
      <c r="S17" s="609"/>
      <c r="T17" s="609"/>
      <c r="U17" s="609"/>
      <c r="V17" s="609"/>
      <c r="W17" s="609"/>
      <c r="X17" s="609"/>
      <c r="Y17" s="610"/>
      <c r="Z17" s="646">
        <v>1.2</v>
      </c>
      <c r="AA17" s="646"/>
      <c r="AB17" s="646"/>
      <c r="AC17" s="646"/>
      <c r="AD17" s="647">
        <v>269449</v>
      </c>
      <c r="AE17" s="647"/>
      <c r="AF17" s="647"/>
      <c r="AG17" s="647"/>
      <c r="AH17" s="647"/>
      <c r="AI17" s="647"/>
      <c r="AJ17" s="647"/>
      <c r="AK17" s="647"/>
      <c r="AL17" s="611">
        <v>2.4</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819147</v>
      </c>
      <c r="CS17" s="609"/>
      <c r="CT17" s="609"/>
      <c r="CU17" s="609"/>
      <c r="CV17" s="609"/>
      <c r="CW17" s="609"/>
      <c r="CX17" s="609"/>
      <c r="CY17" s="610"/>
      <c r="CZ17" s="646">
        <v>3.6</v>
      </c>
      <c r="DA17" s="646"/>
      <c r="DB17" s="646"/>
      <c r="DC17" s="646"/>
      <c r="DD17" s="614" t="s">
        <v>122</v>
      </c>
      <c r="DE17" s="609"/>
      <c r="DF17" s="609"/>
      <c r="DG17" s="609"/>
      <c r="DH17" s="609"/>
      <c r="DI17" s="609"/>
      <c r="DJ17" s="609"/>
      <c r="DK17" s="609"/>
      <c r="DL17" s="609"/>
      <c r="DM17" s="609"/>
      <c r="DN17" s="609"/>
      <c r="DO17" s="609"/>
      <c r="DP17" s="610"/>
      <c r="DQ17" s="614">
        <v>819147</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50261</v>
      </c>
      <c r="S18" s="609"/>
      <c r="T18" s="609"/>
      <c r="U18" s="609"/>
      <c r="V18" s="609"/>
      <c r="W18" s="609"/>
      <c r="X18" s="609"/>
      <c r="Y18" s="610"/>
      <c r="Z18" s="646">
        <v>0.2</v>
      </c>
      <c r="AA18" s="646"/>
      <c r="AB18" s="646"/>
      <c r="AC18" s="646"/>
      <c r="AD18" s="647">
        <v>50261</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215837</v>
      </c>
      <c r="S19" s="609"/>
      <c r="T19" s="609"/>
      <c r="U19" s="609"/>
      <c r="V19" s="609"/>
      <c r="W19" s="609"/>
      <c r="X19" s="609"/>
      <c r="Y19" s="610"/>
      <c r="Z19" s="646">
        <v>0.9</v>
      </c>
      <c r="AA19" s="646"/>
      <c r="AB19" s="646"/>
      <c r="AC19" s="646"/>
      <c r="AD19" s="647">
        <v>215837</v>
      </c>
      <c r="AE19" s="647"/>
      <c r="AF19" s="647"/>
      <c r="AG19" s="647"/>
      <c r="AH19" s="647"/>
      <c r="AI19" s="647"/>
      <c r="AJ19" s="647"/>
      <c r="AK19" s="647"/>
      <c r="AL19" s="611">
        <v>1.9</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556900</v>
      </c>
      <c r="BH19" s="609"/>
      <c r="BI19" s="609"/>
      <c r="BJ19" s="609"/>
      <c r="BK19" s="609"/>
      <c r="BL19" s="609"/>
      <c r="BM19" s="609"/>
      <c r="BN19" s="610"/>
      <c r="BO19" s="646">
        <v>5.8</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3351</v>
      </c>
      <c r="S20" s="609"/>
      <c r="T20" s="609"/>
      <c r="U20" s="609"/>
      <c r="V20" s="609"/>
      <c r="W20" s="609"/>
      <c r="X20" s="609"/>
      <c r="Y20" s="610"/>
      <c r="Z20" s="646">
        <v>0</v>
      </c>
      <c r="AA20" s="646"/>
      <c r="AB20" s="646"/>
      <c r="AC20" s="646"/>
      <c r="AD20" s="647">
        <v>3351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556900</v>
      </c>
      <c r="BH20" s="609"/>
      <c r="BI20" s="609"/>
      <c r="BJ20" s="609"/>
      <c r="BK20" s="609"/>
      <c r="BL20" s="609"/>
      <c r="BM20" s="609"/>
      <c r="BN20" s="610"/>
      <c r="BO20" s="646">
        <v>5.8</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22608559</v>
      </c>
      <c r="CS20" s="609"/>
      <c r="CT20" s="609"/>
      <c r="CU20" s="609"/>
      <c r="CV20" s="609"/>
      <c r="CW20" s="609"/>
      <c r="CX20" s="609"/>
      <c r="CY20" s="610"/>
      <c r="CZ20" s="646">
        <v>100</v>
      </c>
      <c r="DA20" s="646"/>
      <c r="DB20" s="646"/>
      <c r="DC20" s="646"/>
      <c r="DD20" s="614">
        <v>6906208</v>
      </c>
      <c r="DE20" s="609"/>
      <c r="DF20" s="609"/>
      <c r="DG20" s="609"/>
      <c r="DH20" s="609"/>
      <c r="DI20" s="609"/>
      <c r="DJ20" s="609"/>
      <c r="DK20" s="609"/>
      <c r="DL20" s="609"/>
      <c r="DM20" s="609"/>
      <c r="DN20" s="609"/>
      <c r="DO20" s="609"/>
      <c r="DP20" s="610"/>
      <c r="DQ20" s="614">
        <v>13184342</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22742</v>
      </c>
      <c r="S21" s="609"/>
      <c r="T21" s="609"/>
      <c r="U21" s="609"/>
      <c r="V21" s="609"/>
      <c r="W21" s="609"/>
      <c r="X21" s="609"/>
      <c r="Y21" s="610"/>
      <c r="Z21" s="646">
        <v>0.1</v>
      </c>
      <c r="AA21" s="646"/>
      <c r="AB21" s="646"/>
      <c r="AC21" s="646"/>
      <c r="AD21" s="647" t="s">
        <v>122</v>
      </c>
      <c r="AE21" s="647"/>
      <c r="AF21" s="647"/>
      <c r="AG21" s="647"/>
      <c r="AH21" s="647"/>
      <c r="AI21" s="647"/>
      <c r="AJ21" s="647"/>
      <c r="AK21" s="647"/>
      <c r="AL21" s="611" t="s">
        <v>122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554</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22742</v>
      </c>
      <c r="S23" s="609"/>
      <c r="T23" s="609"/>
      <c r="U23" s="609"/>
      <c r="V23" s="609"/>
      <c r="W23" s="609"/>
      <c r="X23" s="609"/>
      <c r="Y23" s="610"/>
      <c r="Z23" s="646">
        <v>0.1</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556346</v>
      </c>
      <c r="BH23" s="609"/>
      <c r="BI23" s="609"/>
      <c r="BJ23" s="609"/>
      <c r="BK23" s="609"/>
      <c r="BL23" s="609"/>
      <c r="BM23" s="609"/>
      <c r="BN23" s="610"/>
      <c r="BO23" s="646">
        <v>5.8</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7885844</v>
      </c>
      <c r="CS24" s="664"/>
      <c r="CT24" s="664"/>
      <c r="CU24" s="664"/>
      <c r="CV24" s="664"/>
      <c r="CW24" s="664"/>
      <c r="CX24" s="664"/>
      <c r="CY24" s="689"/>
      <c r="CZ24" s="690">
        <v>34.9</v>
      </c>
      <c r="DA24" s="672"/>
      <c r="DB24" s="672"/>
      <c r="DC24" s="692"/>
      <c r="DD24" s="688">
        <v>4898823</v>
      </c>
      <c r="DE24" s="664"/>
      <c r="DF24" s="664"/>
      <c r="DG24" s="664"/>
      <c r="DH24" s="664"/>
      <c r="DI24" s="664"/>
      <c r="DJ24" s="664"/>
      <c r="DK24" s="689"/>
      <c r="DL24" s="688">
        <v>4439501</v>
      </c>
      <c r="DM24" s="664"/>
      <c r="DN24" s="664"/>
      <c r="DO24" s="664"/>
      <c r="DP24" s="664"/>
      <c r="DQ24" s="664"/>
      <c r="DR24" s="664"/>
      <c r="DS24" s="664"/>
      <c r="DT24" s="664"/>
      <c r="DU24" s="664"/>
      <c r="DV24" s="689"/>
      <c r="DW24" s="690">
        <v>39.9</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11676464</v>
      </c>
      <c r="S25" s="609"/>
      <c r="T25" s="609"/>
      <c r="U25" s="609"/>
      <c r="V25" s="609"/>
      <c r="W25" s="609"/>
      <c r="X25" s="609"/>
      <c r="Y25" s="610"/>
      <c r="Z25" s="646">
        <v>50.6</v>
      </c>
      <c r="AA25" s="646"/>
      <c r="AB25" s="646"/>
      <c r="AC25" s="646"/>
      <c r="AD25" s="647">
        <v>11097376</v>
      </c>
      <c r="AE25" s="647"/>
      <c r="AF25" s="647"/>
      <c r="AG25" s="647"/>
      <c r="AH25" s="647"/>
      <c r="AI25" s="647"/>
      <c r="AJ25" s="647"/>
      <c r="AK25" s="647"/>
      <c r="AL25" s="611">
        <v>99.8</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2699509</v>
      </c>
      <c r="CS25" s="621"/>
      <c r="CT25" s="621"/>
      <c r="CU25" s="621"/>
      <c r="CV25" s="621"/>
      <c r="CW25" s="621"/>
      <c r="CX25" s="621"/>
      <c r="CY25" s="622"/>
      <c r="CZ25" s="611">
        <v>11.9</v>
      </c>
      <c r="DA25" s="623"/>
      <c r="DB25" s="623"/>
      <c r="DC25" s="624"/>
      <c r="DD25" s="614">
        <v>2509345</v>
      </c>
      <c r="DE25" s="621"/>
      <c r="DF25" s="621"/>
      <c r="DG25" s="621"/>
      <c r="DH25" s="621"/>
      <c r="DI25" s="621"/>
      <c r="DJ25" s="621"/>
      <c r="DK25" s="622"/>
      <c r="DL25" s="614">
        <v>2501489</v>
      </c>
      <c r="DM25" s="621"/>
      <c r="DN25" s="621"/>
      <c r="DO25" s="621"/>
      <c r="DP25" s="621"/>
      <c r="DQ25" s="621"/>
      <c r="DR25" s="621"/>
      <c r="DS25" s="621"/>
      <c r="DT25" s="621"/>
      <c r="DU25" s="621"/>
      <c r="DV25" s="622"/>
      <c r="DW25" s="611">
        <v>22.5</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7460</v>
      </c>
      <c r="S26" s="609"/>
      <c r="T26" s="609"/>
      <c r="U26" s="609"/>
      <c r="V26" s="609"/>
      <c r="W26" s="609"/>
      <c r="X26" s="609"/>
      <c r="Y26" s="610"/>
      <c r="Z26" s="646">
        <v>0</v>
      </c>
      <c r="AA26" s="646"/>
      <c r="AB26" s="646"/>
      <c r="AC26" s="646"/>
      <c r="AD26" s="647">
        <v>7460</v>
      </c>
      <c r="AE26" s="647"/>
      <c r="AF26" s="647"/>
      <c r="AG26" s="647"/>
      <c r="AH26" s="647"/>
      <c r="AI26" s="647"/>
      <c r="AJ26" s="647"/>
      <c r="AK26" s="647"/>
      <c r="AL26" s="611">
        <v>0.1</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1537905</v>
      </c>
      <c r="CS26" s="609"/>
      <c r="CT26" s="609"/>
      <c r="CU26" s="609"/>
      <c r="CV26" s="609"/>
      <c r="CW26" s="609"/>
      <c r="CX26" s="609"/>
      <c r="CY26" s="610"/>
      <c r="CZ26" s="611">
        <v>6.8</v>
      </c>
      <c r="DA26" s="623"/>
      <c r="DB26" s="623"/>
      <c r="DC26" s="624"/>
      <c r="DD26" s="614">
        <v>1347741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67358</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9672844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4367188</v>
      </c>
      <c r="CS27" s="621"/>
      <c r="CT27" s="621"/>
      <c r="CU27" s="621"/>
      <c r="CV27" s="621"/>
      <c r="CW27" s="621"/>
      <c r="CX27" s="621"/>
      <c r="CY27" s="622"/>
      <c r="CZ27" s="611">
        <v>19.3</v>
      </c>
      <c r="DA27" s="623"/>
      <c r="DB27" s="623"/>
      <c r="DC27" s="624"/>
      <c r="DD27" s="614">
        <v>1570331</v>
      </c>
      <c r="DE27" s="621"/>
      <c r="DF27" s="621"/>
      <c r="DG27" s="621"/>
      <c r="DH27" s="621"/>
      <c r="DI27" s="621"/>
      <c r="DJ27" s="621"/>
      <c r="DK27" s="622"/>
      <c r="DL27" s="614">
        <v>1118865</v>
      </c>
      <c r="DM27" s="621"/>
      <c r="DN27" s="621"/>
      <c r="DO27" s="621"/>
      <c r="DP27" s="621"/>
      <c r="DQ27" s="621"/>
      <c r="DR27" s="621"/>
      <c r="DS27" s="621"/>
      <c r="DT27" s="621"/>
      <c r="DU27" s="621"/>
      <c r="DV27" s="622"/>
      <c r="DW27" s="611">
        <v>10.1</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99134</v>
      </c>
      <c r="S28" s="609"/>
      <c r="T28" s="609"/>
      <c r="U28" s="609"/>
      <c r="V28" s="609"/>
      <c r="W28" s="609"/>
      <c r="X28" s="609"/>
      <c r="Y28" s="610"/>
      <c r="Z28" s="646">
        <v>0.4</v>
      </c>
      <c r="AA28" s="646"/>
      <c r="AB28" s="646"/>
      <c r="AC28" s="646"/>
      <c r="AD28" s="647">
        <v>19629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819147</v>
      </c>
      <c r="CS28" s="609"/>
      <c r="CT28" s="609"/>
      <c r="CU28" s="609"/>
      <c r="CV28" s="609"/>
      <c r="CW28" s="609"/>
      <c r="CX28" s="609"/>
      <c r="CY28" s="610"/>
      <c r="CZ28" s="611">
        <v>3.6</v>
      </c>
      <c r="DA28" s="623"/>
      <c r="DB28" s="623"/>
      <c r="DC28" s="624"/>
      <c r="DD28" s="614">
        <v>819147</v>
      </c>
      <c r="DE28" s="609"/>
      <c r="DF28" s="609"/>
      <c r="DG28" s="609"/>
      <c r="DH28" s="609"/>
      <c r="DI28" s="609"/>
      <c r="DJ28" s="609"/>
      <c r="DK28" s="610"/>
      <c r="DL28" s="614">
        <v>819147</v>
      </c>
      <c r="DM28" s="609"/>
      <c r="DN28" s="609"/>
      <c r="DO28" s="609"/>
      <c r="DP28" s="609"/>
      <c r="DQ28" s="609"/>
      <c r="DR28" s="609"/>
      <c r="DS28" s="609"/>
      <c r="DT28" s="609"/>
      <c r="DU28" s="609"/>
      <c r="DV28" s="610"/>
      <c r="DW28" s="611">
        <v>7.4</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33299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819147</v>
      </c>
      <c r="CS29" s="621"/>
      <c r="CT29" s="621"/>
      <c r="CU29" s="621"/>
      <c r="CV29" s="621"/>
      <c r="CW29" s="621"/>
      <c r="CX29" s="621"/>
      <c r="CY29" s="622"/>
      <c r="CZ29" s="611">
        <v>3.6</v>
      </c>
      <c r="DA29" s="623"/>
      <c r="DB29" s="623"/>
      <c r="DC29" s="624"/>
      <c r="DD29" s="614">
        <v>819147</v>
      </c>
      <c r="DE29" s="621"/>
      <c r="DF29" s="621"/>
      <c r="DG29" s="621"/>
      <c r="DH29" s="621"/>
      <c r="DI29" s="621"/>
      <c r="DJ29" s="621"/>
      <c r="DK29" s="622"/>
      <c r="DL29" s="614">
        <v>819147</v>
      </c>
      <c r="DM29" s="621"/>
      <c r="DN29" s="621"/>
      <c r="DO29" s="621"/>
      <c r="DP29" s="621"/>
      <c r="DQ29" s="621"/>
      <c r="DR29" s="621"/>
      <c r="DS29" s="621"/>
      <c r="DT29" s="621"/>
      <c r="DU29" s="621"/>
      <c r="DV29" s="622"/>
      <c r="DW29" s="611">
        <v>7.4</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2949924</v>
      </c>
      <c r="S30" s="609"/>
      <c r="T30" s="609"/>
      <c r="U30" s="609"/>
      <c r="V30" s="609"/>
      <c r="W30" s="609"/>
      <c r="X30" s="609"/>
      <c r="Y30" s="610"/>
      <c r="Z30" s="646">
        <v>12.8</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800559</v>
      </c>
      <c r="CS30" s="609"/>
      <c r="CT30" s="609"/>
      <c r="CU30" s="609"/>
      <c r="CV30" s="609"/>
      <c r="CW30" s="609"/>
      <c r="CX30" s="609"/>
      <c r="CY30" s="610"/>
      <c r="CZ30" s="611">
        <v>3.5</v>
      </c>
      <c r="DA30" s="623"/>
      <c r="DB30" s="623"/>
      <c r="DC30" s="624"/>
      <c r="DD30" s="614">
        <v>800559</v>
      </c>
      <c r="DE30" s="609"/>
      <c r="DF30" s="609"/>
      <c r="DG30" s="609"/>
      <c r="DH30" s="609"/>
      <c r="DI30" s="609"/>
      <c r="DJ30" s="609"/>
      <c r="DK30" s="610"/>
      <c r="DL30" s="614">
        <v>800559</v>
      </c>
      <c r="DM30" s="609"/>
      <c r="DN30" s="609"/>
      <c r="DO30" s="609"/>
      <c r="DP30" s="609"/>
      <c r="DQ30" s="609"/>
      <c r="DR30" s="609"/>
      <c r="DS30" s="609"/>
      <c r="DT30" s="609"/>
      <c r="DU30" s="609"/>
      <c r="DV30" s="610"/>
      <c r="DW30" s="611">
        <v>7.2</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97.2</v>
      </c>
      <c r="BN31" s="671"/>
      <c r="BO31" s="671"/>
      <c r="BP31" s="671"/>
      <c r="BQ31" s="673"/>
      <c r="BR31" s="670">
        <v>99.2</v>
      </c>
      <c r="BS31" s="671"/>
      <c r="BT31" s="671"/>
      <c r="BU31" s="671"/>
      <c r="BV31" s="671"/>
      <c r="BW31" s="671"/>
      <c r="BX31" s="672">
        <v>96.1</v>
      </c>
      <c r="BY31" s="671"/>
      <c r="BZ31" s="671"/>
      <c r="CA31" s="671"/>
      <c r="CB31" s="673"/>
      <c r="CD31" s="629"/>
      <c r="CE31" s="630"/>
      <c r="CF31" s="605" t="s">
        <v>301</v>
      </c>
      <c r="CG31" s="606"/>
      <c r="CH31" s="606"/>
      <c r="CI31" s="606"/>
      <c r="CJ31" s="606"/>
      <c r="CK31" s="606"/>
      <c r="CL31" s="606"/>
      <c r="CM31" s="606"/>
      <c r="CN31" s="606"/>
      <c r="CO31" s="606"/>
      <c r="CP31" s="606"/>
      <c r="CQ31" s="607"/>
      <c r="CR31" s="608">
        <v>18588</v>
      </c>
      <c r="CS31" s="621"/>
      <c r="CT31" s="621"/>
      <c r="CU31" s="621"/>
      <c r="CV31" s="621"/>
      <c r="CW31" s="621"/>
      <c r="CX31" s="621"/>
      <c r="CY31" s="622"/>
      <c r="CZ31" s="611">
        <v>0.1</v>
      </c>
      <c r="DA31" s="623"/>
      <c r="DB31" s="623"/>
      <c r="DC31" s="624"/>
      <c r="DD31" s="614">
        <v>18588</v>
      </c>
      <c r="DE31" s="621"/>
      <c r="DF31" s="621"/>
      <c r="DG31" s="621"/>
      <c r="DH31" s="621"/>
      <c r="DI31" s="621"/>
      <c r="DJ31" s="621"/>
      <c r="DK31" s="622"/>
      <c r="DL31" s="614">
        <v>18588</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1342080</v>
      </c>
      <c r="S32" s="609"/>
      <c r="T32" s="609"/>
      <c r="U32" s="609"/>
      <c r="V32" s="609"/>
      <c r="W32" s="609"/>
      <c r="X32" s="609"/>
      <c r="Y32" s="610"/>
      <c r="Z32" s="646">
        <v>5.8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99.5</v>
      </c>
      <c r="BH32" s="621"/>
      <c r="BI32" s="621"/>
      <c r="BJ32" s="621"/>
      <c r="BK32" s="621"/>
      <c r="BL32" s="621"/>
      <c r="BM32" s="612">
        <v>98.1</v>
      </c>
      <c r="BN32" s="621"/>
      <c r="BO32" s="621"/>
      <c r="BP32" s="621"/>
      <c r="BQ32" s="644"/>
      <c r="BR32" s="679">
        <v>99.3</v>
      </c>
      <c r="BS32" s="621"/>
      <c r="BT32" s="621"/>
      <c r="BU32" s="621"/>
      <c r="BV32" s="621"/>
      <c r="BW32" s="621"/>
      <c r="BX32" s="612">
        <v>97.9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37339</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99.3</v>
      </c>
      <c r="BH33" s="593"/>
      <c r="BI33" s="593"/>
      <c r="BJ33" s="593"/>
      <c r="BK33" s="593"/>
      <c r="BL33" s="593"/>
      <c r="BM33" s="639">
        <v>96.2</v>
      </c>
      <c r="BN33" s="593"/>
      <c r="BO33" s="593"/>
      <c r="BP33" s="593"/>
      <c r="BQ33" s="656"/>
      <c r="BR33" s="669">
        <v>99</v>
      </c>
      <c r="BS33" s="593"/>
      <c r="BT33" s="593"/>
      <c r="BU33" s="593"/>
      <c r="BV33" s="593"/>
      <c r="BW33" s="593"/>
      <c r="BX33" s="639">
        <v>94.1</v>
      </c>
      <c r="BY33" s="593"/>
      <c r="BZ33" s="593"/>
      <c r="CA33" s="593"/>
      <c r="CB33" s="656"/>
      <c r="CD33" s="605" t="s">
        <v>308</v>
      </c>
      <c r="CE33" s="606"/>
      <c r="CF33" s="606"/>
      <c r="CG33" s="606"/>
      <c r="CH33" s="606"/>
      <c r="CI33" s="606"/>
      <c r="CJ33" s="606"/>
      <c r="CK33" s="606"/>
      <c r="CL33" s="606"/>
      <c r="CM33" s="606"/>
      <c r="CN33" s="606"/>
      <c r="CO33" s="606"/>
      <c r="CP33" s="606"/>
      <c r="CQ33" s="607"/>
      <c r="CR33" s="608">
        <v>7816507</v>
      </c>
      <c r="CS33" s="621"/>
      <c r="CT33" s="621"/>
      <c r="CU33" s="621"/>
      <c r="CV33" s="621"/>
      <c r="CW33" s="621"/>
      <c r="CX33" s="621"/>
      <c r="CY33" s="622"/>
      <c r="CZ33" s="611">
        <v>34.6</v>
      </c>
      <c r="DA33" s="623"/>
      <c r="DB33" s="623"/>
      <c r="DC33" s="624"/>
      <c r="DD33" s="614">
        <v>6856348</v>
      </c>
      <c r="DE33" s="621"/>
      <c r="DF33" s="621"/>
      <c r="DG33" s="621"/>
      <c r="DH33" s="621"/>
      <c r="DI33" s="621"/>
      <c r="DJ33" s="621"/>
      <c r="DK33" s="622"/>
      <c r="DL33" s="614">
        <v>5281591</v>
      </c>
      <c r="DM33" s="621"/>
      <c r="DN33" s="621"/>
      <c r="DO33" s="621"/>
      <c r="DP33" s="621"/>
      <c r="DQ33" s="621"/>
      <c r="DR33" s="621"/>
      <c r="DS33" s="621"/>
      <c r="DT33" s="621"/>
      <c r="DU33" s="621"/>
      <c r="DV33" s="622"/>
      <c r="DW33" s="611">
        <v>47.5</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31596</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4108332</v>
      </c>
      <c r="CS34" s="609"/>
      <c r="CT34" s="609"/>
      <c r="CU34" s="609"/>
      <c r="CV34" s="609"/>
      <c r="CW34" s="609"/>
      <c r="CX34" s="609"/>
      <c r="CY34" s="610"/>
      <c r="CZ34" s="611">
        <v>18.2</v>
      </c>
      <c r="DA34" s="623"/>
      <c r="DB34" s="623"/>
      <c r="DC34" s="624"/>
      <c r="DD34" s="614">
        <v>3516439</v>
      </c>
      <c r="DE34" s="609"/>
      <c r="DF34" s="609"/>
      <c r="DG34" s="609"/>
      <c r="DH34" s="609"/>
      <c r="DI34" s="609"/>
      <c r="DJ34" s="609"/>
      <c r="DK34" s="610"/>
      <c r="DL34" s="614">
        <v>2916212</v>
      </c>
      <c r="DM34" s="609"/>
      <c r="DN34" s="609"/>
      <c r="DO34" s="609"/>
      <c r="DP34" s="609"/>
      <c r="DQ34" s="609"/>
      <c r="DR34" s="609"/>
      <c r="DS34" s="609"/>
      <c r="DT34" s="609"/>
      <c r="DU34" s="609"/>
      <c r="DV34" s="610"/>
      <c r="DW34" s="611">
        <v>26.2</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1073943</v>
      </c>
      <c r="S35" s="609"/>
      <c r="T35" s="609"/>
      <c r="U35" s="609"/>
      <c r="V35" s="609"/>
      <c r="W35" s="609"/>
      <c r="X35" s="609"/>
      <c r="Y35" s="610"/>
      <c r="Z35" s="646">
        <v>4.7</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203080</v>
      </c>
      <c r="CS35" s="621"/>
      <c r="CT35" s="621"/>
      <c r="CU35" s="621"/>
      <c r="CV35" s="621"/>
      <c r="CW35" s="621"/>
      <c r="CX35" s="621"/>
      <c r="CY35" s="622"/>
      <c r="CZ35" s="611">
        <v>0.9</v>
      </c>
      <c r="DA35" s="623"/>
      <c r="DB35" s="623"/>
      <c r="DC35" s="624"/>
      <c r="DD35" s="614">
        <v>189534</v>
      </c>
      <c r="DE35" s="621"/>
      <c r="DF35" s="621"/>
      <c r="DG35" s="621"/>
      <c r="DH35" s="621"/>
      <c r="DI35" s="621"/>
      <c r="DJ35" s="621"/>
      <c r="DK35" s="622"/>
      <c r="DL35" s="614">
        <v>189078</v>
      </c>
      <c r="DM35" s="621"/>
      <c r="DN35" s="621"/>
      <c r="DO35" s="621"/>
      <c r="DP35" s="621"/>
      <c r="DQ35" s="621"/>
      <c r="DR35" s="621"/>
      <c r="DS35" s="621"/>
      <c r="DT35" s="621"/>
      <c r="DU35" s="621"/>
      <c r="DV35" s="622"/>
      <c r="DW35" s="611">
        <v>1.7</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371499</v>
      </c>
      <c r="S36" s="609"/>
      <c r="T36" s="609"/>
      <c r="U36" s="609"/>
      <c r="V36" s="609"/>
      <c r="W36" s="609"/>
      <c r="X36" s="609"/>
      <c r="Y36" s="610"/>
      <c r="Z36" s="646">
        <v>1.6</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1785483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56407</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2173990</v>
      </c>
      <c r="CS36" s="609"/>
      <c r="CT36" s="609"/>
      <c r="CU36" s="609"/>
      <c r="CV36" s="609"/>
      <c r="CW36" s="609"/>
      <c r="CX36" s="609"/>
      <c r="CY36" s="610"/>
      <c r="CZ36" s="611">
        <v>9.6</v>
      </c>
      <c r="DA36" s="623"/>
      <c r="DB36" s="623"/>
      <c r="DC36" s="624"/>
      <c r="DD36" s="614">
        <v>2041136</v>
      </c>
      <c r="DE36" s="609"/>
      <c r="DF36" s="609"/>
      <c r="DG36" s="609"/>
      <c r="DH36" s="609"/>
      <c r="DI36" s="609"/>
      <c r="DJ36" s="609"/>
      <c r="DK36" s="610"/>
      <c r="DL36" s="614">
        <v>1147984</v>
      </c>
      <c r="DM36" s="609"/>
      <c r="DN36" s="609"/>
      <c r="DO36" s="609"/>
      <c r="DP36" s="609"/>
      <c r="DQ36" s="609"/>
      <c r="DR36" s="609"/>
      <c r="DS36" s="609"/>
      <c r="DT36" s="609"/>
      <c r="DU36" s="609"/>
      <c r="DV36" s="610"/>
      <c r="DW36" s="611">
        <v>10.3</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438792</v>
      </c>
      <c r="S37" s="609"/>
      <c r="T37" s="609"/>
      <c r="U37" s="609"/>
      <c r="V37" s="609"/>
      <c r="W37" s="609"/>
      <c r="X37" s="609"/>
      <c r="Y37" s="610"/>
      <c r="Z37" s="646">
        <v>1.9</v>
      </c>
      <c r="AA37" s="646"/>
      <c r="AB37" s="646"/>
      <c r="AC37" s="646"/>
      <c r="AD37" s="647">
        <v>46</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530000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36030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781690</v>
      </c>
      <c r="CS37" s="621"/>
      <c r="CT37" s="621"/>
      <c r="CU37" s="621"/>
      <c r="CV37" s="621"/>
      <c r="CW37" s="621"/>
      <c r="CX37" s="621"/>
      <c r="CY37" s="622"/>
      <c r="CZ37" s="611">
        <v>3.5</v>
      </c>
      <c r="DA37" s="623"/>
      <c r="DB37" s="623"/>
      <c r="DC37" s="624"/>
      <c r="DD37" s="614">
        <v>781690</v>
      </c>
      <c r="DE37" s="621"/>
      <c r="DF37" s="621"/>
      <c r="DG37" s="621"/>
      <c r="DH37" s="621"/>
      <c r="DI37" s="621"/>
      <c r="DJ37" s="621"/>
      <c r="DK37" s="622"/>
      <c r="DL37" s="614">
        <v>779831</v>
      </c>
      <c r="DM37" s="621"/>
      <c r="DN37" s="621"/>
      <c r="DO37" s="621"/>
      <c r="DP37" s="621"/>
      <c r="DQ37" s="621"/>
      <c r="DR37" s="621"/>
      <c r="DS37" s="621"/>
      <c r="DT37" s="621"/>
      <c r="DU37" s="621"/>
      <c r="DV37" s="622"/>
      <c r="DW37" s="611">
        <v>7</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4956000</v>
      </c>
      <c r="S38" s="609"/>
      <c r="T38" s="609"/>
      <c r="U38" s="609"/>
      <c r="V38" s="609"/>
      <c r="W38" s="609"/>
      <c r="X38" s="609"/>
      <c r="Y38" s="610"/>
      <c r="Z38" s="646">
        <v>21.5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t="s">
        <v>122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4144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1255483</v>
      </c>
      <c r="CS38" s="609"/>
      <c r="CT38" s="609"/>
      <c r="CU38" s="609"/>
      <c r="CV38" s="609"/>
      <c r="CW38" s="609"/>
      <c r="CX38" s="609"/>
      <c r="CY38" s="610"/>
      <c r="CZ38" s="611">
        <v>5.6</v>
      </c>
      <c r="DA38" s="623"/>
      <c r="DB38" s="623"/>
      <c r="DC38" s="624"/>
      <c r="DD38" s="614">
        <v>1057694</v>
      </c>
      <c r="DE38" s="609"/>
      <c r="DF38" s="609"/>
      <c r="DG38" s="609"/>
      <c r="DH38" s="609"/>
      <c r="DI38" s="609"/>
      <c r="DJ38" s="609"/>
      <c r="DK38" s="610"/>
      <c r="DL38" s="614">
        <v>1028317</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6030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75622</v>
      </c>
      <c r="CS39" s="621"/>
      <c r="CT39" s="621"/>
      <c r="CU39" s="621"/>
      <c r="CV39" s="621"/>
      <c r="CW39" s="621"/>
      <c r="CX39" s="621"/>
      <c r="CY39" s="622"/>
      <c r="CZ39" s="611">
        <v>0.3</v>
      </c>
      <c r="DA39" s="623"/>
      <c r="DB39" s="623"/>
      <c r="DC39" s="624"/>
      <c r="DD39" s="614">
        <v>51545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123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23084888</v>
      </c>
      <c r="S41" s="633"/>
      <c r="T41" s="633"/>
      <c r="U41" s="633"/>
      <c r="V41" s="633"/>
      <c r="W41" s="633"/>
      <c r="X41" s="633"/>
      <c r="Y41" s="636"/>
      <c r="Z41" s="637">
        <v>100</v>
      </c>
      <c r="AA41" s="637"/>
      <c r="AB41" s="637"/>
      <c r="AC41" s="637"/>
      <c r="AD41" s="638">
        <v>11124511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236748</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1018735</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357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6906208</v>
      </c>
      <c r="CS42" s="621"/>
      <c r="CT42" s="621"/>
      <c r="CU42" s="621"/>
      <c r="CV42" s="621"/>
      <c r="CW42" s="621"/>
      <c r="CX42" s="621"/>
      <c r="CY42" s="622"/>
      <c r="CZ42" s="611">
        <v>30.5</v>
      </c>
      <c r="DA42" s="623"/>
      <c r="DB42" s="623"/>
      <c r="DC42" s="624"/>
      <c r="DD42" s="614">
        <v>1429171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64438</v>
      </c>
      <c r="CS43" s="621"/>
      <c r="CT43" s="621"/>
      <c r="CU43" s="621"/>
      <c r="CV43" s="621"/>
      <c r="CW43" s="621"/>
      <c r="CX43" s="621"/>
      <c r="CY43" s="622"/>
      <c r="CZ43" s="611">
        <v>0.3</v>
      </c>
      <c r="DA43" s="623"/>
      <c r="DB43" s="623"/>
      <c r="DC43" s="624"/>
      <c r="DD43" s="614">
        <v>64438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6906208</v>
      </c>
      <c r="CS44" s="609"/>
      <c r="CT44" s="609"/>
      <c r="CU44" s="609"/>
      <c r="CV44" s="609"/>
      <c r="CW44" s="609"/>
      <c r="CX44" s="609"/>
      <c r="CY44" s="610"/>
      <c r="CZ44" s="611">
        <v>30.5</v>
      </c>
      <c r="DA44" s="612"/>
      <c r="DB44" s="612"/>
      <c r="DC44" s="613"/>
      <c r="DD44" s="614">
        <v>1429171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920737</v>
      </c>
      <c r="CS45" s="621"/>
      <c r="CT45" s="621"/>
      <c r="CU45" s="621"/>
      <c r="CV45" s="621"/>
      <c r="CW45" s="621"/>
      <c r="CX45" s="621"/>
      <c r="CY45" s="622"/>
      <c r="CZ45" s="611">
        <v>4.0999999999999996</v>
      </c>
      <c r="DA45" s="623"/>
      <c r="DB45" s="623"/>
      <c r="DC45" s="624"/>
      <c r="DD45" s="614">
        <v>235610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5982294</v>
      </c>
      <c r="CS46" s="609"/>
      <c r="CT46" s="609"/>
      <c r="CU46" s="609"/>
      <c r="CV46" s="609"/>
      <c r="CW46" s="609"/>
      <c r="CX46" s="609"/>
      <c r="CY46" s="610"/>
      <c r="CZ46" s="611">
        <v>26.5</v>
      </c>
      <c r="DA46" s="612"/>
      <c r="DB46" s="612"/>
      <c r="DC46" s="613"/>
      <c r="DD46" s="614">
        <v>1190384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22608559</v>
      </c>
      <c r="CS49" s="593"/>
      <c r="CT49" s="593"/>
      <c r="CU49" s="593"/>
      <c r="CV49" s="593"/>
      <c r="CW49" s="593"/>
      <c r="CX49" s="593"/>
      <c r="CY49" s="594"/>
      <c r="CZ49" s="595">
        <v>100</v>
      </c>
      <c r="DA49" s="596"/>
      <c r="DB49" s="596"/>
      <c r="DC49" s="597"/>
      <c r="DD49" s="598">
        <v>13184342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v2srng92IEybJlKZFbuV+mW/J2YLslQqGlLgJKwo85dq0rx0Xc01bLNpn8Va+XKd8rXMIfva56ihH66KC+pSg==" saltValue="YqAbWxQa1gOd31GWWD49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18684</v>
      </c>
      <c r="R7" s="1090"/>
      <c r="S7" s="1090"/>
      <c r="T7" s="1090"/>
      <c r="U7" s="1090"/>
      <c r="V7" s="1090">
        <v>18208</v>
      </c>
      <c r="W7" s="1090"/>
      <c r="X7" s="1090"/>
      <c r="Y7" s="1090"/>
      <c r="Z7" s="1090"/>
      <c r="AA7" s="1090">
        <v>476</v>
      </c>
      <c r="AB7" s="1090"/>
      <c r="AC7" s="1090"/>
      <c r="AD7" s="1090"/>
      <c r="AE7" s="1091"/>
      <c r="AF7" s="1092">
        <v>403</v>
      </c>
      <c r="AG7" s="1093"/>
      <c r="AH7" s="1093"/>
      <c r="AI7" s="1093"/>
      <c r="AJ7" s="1094"/>
      <c r="AK7" s="1095">
        <v>1074</v>
      </c>
      <c r="AL7" s="1096"/>
      <c r="AM7" s="1096"/>
      <c r="AN7" s="1096"/>
      <c r="AO7" s="1096"/>
      <c r="AP7" s="1096">
        <v>2703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4854</v>
      </c>
      <c r="R8" s="1026"/>
      <c r="S8" s="1026"/>
      <c r="T8" s="1026"/>
      <c r="U8" s="1026"/>
      <c r="V8" s="1026">
        <v>4854</v>
      </c>
      <c r="W8" s="1026"/>
      <c r="X8" s="1026"/>
      <c r="Y8" s="1026"/>
      <c r="Z8" s="1026"/>
      <c r="AA8" s="1026" t="s">
        <v>549</v>
      </c>
      <c r="AB8" s="1026"/>
      <c r="AC8" s="1026"/>
      <c r="AD8" s="1026"/>
      <c r="AE8" s="1027"/>
      <c r="AF8" s="1022" t="s">
        <v>122</v>
      </c>
      <c r="AG8" s="1023"/>
      <c r="AH8" s="1023"/>
      <c r="AI8" s="1023"/>
      <c r="AJ8" s="1024"/>
      <c r="AK8" s="1067" t="s">
        <v>549</v>
      </c>
      <c r="AL8" s="1068"/>
      <c r="AM8" s="1068"/>
      <c r="AN8" s="1068"/>
      <c r="AO8" s="1068"/>
      <c r="AP8" s="1068">
        <v>3960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23538</v>
      </c>
      <c r="R23" s="1048"/>
      <c r="S23" s="1048"/>
      <c r="T23" s="1048"/>
      <c r="U23" s="1048"/>
      <c r="V23" s="1048">
        <v>23062</v>
      </c>
      <c r="W23" s="1048"/>
      <c r="X23" s="1048"/>
      <c r="Y23" s="1048"/>
      <c r="Z23" s="1048"/>
      <c r="AA23" s="1048">
        <v>476</v>
      </c>
      <c r="AB23" s="1048"/>
      <c r="AC23" s="1048"/>
      <c r="AD23" s="1048"/>
      <c r="AE23" s="1055"/>
      <c r="AF23" s="1056">
        <v>403</v>
      </c>
      <c r="AG23" s="1048"/>
      <c r="AH23" s="1048"/>
      <c r="AI23" s="1048"/>
      <c r="AJ23" s="1057"/>
      <c r="AK23" s="1058"/>
      <c r="AL23" s="1059"/>
      <c r="AM23" s="1059"/>
      <c r="AN23" s="1059"/>
      <c r="AO23" s="1059"/>
      <c r="AP23" s="1048">
        <v>6663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3287</v>
      </c>
      <c r="R28" s="1038"/>
      <c r="S28" s="1038"/>
      <c r="T28" s="1038"/>
      <c r="U28" s="1038"/>
      <c r="V28" s="1038">
        <v>3231</v>
      </c>
      <c r="W28" s="1038"/>
      <c r="X28" s="1038"/>
      <c r="Y28" s="1038"/>
      <c r="Z28" s="1038"/>
      <c r="AA28" s="1038">
        <v>56</v>
      </c>
      <c r="AB28" s="1038"/>
      <c r="AC28" s="1038"/>
      <c r="AD28" s="1038"/>
      <c r="AE28" s="1039"/>
      <c r="AF28" s="1040">
        <v>56</v>
      </c>
      <c r="AG28" s="1038"/>
      <c r="AH28" s="1038"/>
      <c r="AI28" s="1038"/>
      <c r="AJ28" s="1041"/>
      <c r="AK28" s="1029" t="s">
        <v>549</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3250</v>
      </c>
      <c r="R29" s="1026"/>
      <c r="S29" s="1026"/>
      <c r="T29" s="1026"/>
      <c r="U29" s="1026"/>
      <c r="V29" s="1026">
        <v>3125</v>
      </c>
      <c r="W29" s="1026"/>
      <c r="X29" s="1026"/>
      <c r="Y29" s="1026"/>
      <c r="Z29" s="1026"/>
      <c r="AA29" s="1026">
        <v>125</v>
      </c>
      <c r="AB29" s="1026"/>
      <c r="AC29" s="1026"/>
      <c r="AD29" s="1026"/>
      <c r="AE29" s="1027"/>
      <c r="AF29" s="1022">
        <v>125</v>
      </c>
      <c r="AG29" s="1023"/>
      <c r="AH29" s="1023"/>
      <c r="AI29" s="1023"/>
      <c r="AJ29" s="1024"/>
      <c r="AK29" s="967" t="s">
        <v>549</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1026</v>
      </c>
      <c r="R30" s="1026"/>
      <c r="S30" s="1026"/>
      <c r="T30" s="1026"/>
      <c r="U30" s="1026"/>
      <c r="V30" s="1026">
        <v>1016</v>
      </c>
      <c r="W30" s="1026"/>
      <c r="X30" s="1026"/>
      <c r="Y30" s="1026"/>
      <c r="Z30" s="1026"/>
      <c r="AA30" s="1026">
        <v>10</v>
      </c>
      <c r="AB30" s="1026"/>
      <c r="AC30" s="1026"/>
      <c r="AD30" s="1026"/>
      <c r="AE30" s="1027"/>
      <c r="AF30" s="1022">
        <v>10</v>
      </c>
      <c r="AG30" s="1023"/>
      <c r="AH30" s="1023"/>
      <c r="AI30" s="1023"/>
      <c r="AJ30" s="1024"/>
      <c r="AK30" s="967" t="s">
        <v>549</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507</v>
      </c>
      <c r="R31" s="1026"/>
      <c r="S31" s="1026"/>
      <c r="T31" s="1026"/>
      <c r="U31" s="1026"/>
      <c r="V31" s="1026">
        <v>461</v>
      </c>
      <c r="W31" s="1026"/>
      <c r="X31" s="1026"/>
      <c r="Y31" s="1026"/>
      <c r="Z31" s="1026"/>
      <c r="AA31" s="1026">
        <v>46</v>
      </c>
      <c r="AB31" s="1026"/>
      <c r="AC31" s="1026"/>
      <c r="AD31" s="1026"/>
      <c r="AE31" s="1027"/>
      <c r="AF31" s="1022">
        <v>1020</v>
      </c>
      <c r="AG31" s="1023"/>
      <c r="AH31" s="1023"/>
      <c r="AI31" s="1023"/>
      <c r="AJ31" s="1024"/>
      <c r="AK31" s="967" t="s">
        <v>549</v>
      </c>
      <c r="AL31" s="958"/>
      <c r="AM31" s="958"/>
      <c r="AN31" s="958"/>
      <c r="AO31" s="958"/>
      <c r="AP31" s="958" t="s">
        <v>549</v>
      </c>
      <c r="AQ31" s="958"/>
      <c r="AR31" s="958"/>
      <c r="AS31" s="958"/>
      <c r="AT31" s="958"/>
      <c r="AU31" s="958" t="s">
        <v>549</v>
      </c>
      <c r="AV31" s="958"/>
      <c r="AW31" s="958"/>
      <c r="AX31" s="958"/>
      <c r="AY31" s="958"/>
      <c r="AZ31" s="1028" t="s">
        <v>549</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809</v>
      </c>
      <c r="R32" s="1026"/>
      <c r="S32" s="1026"/>
      <c r="T32" s="1026"/>
      <c r="U32" s="1026"/>
      <c r="V32" s="1026">
        <v>751</v>
      </c>
      <c r="W32" s="1026"/>
      <c r="X32" s="1026"/>
      <c r="Y32" s="1026"/>
      <c r="Z32" s="1026"/>
      <c r="AA32" s="1026">
        <v>58</v>
      </c>
      <c r="AB32" s="1026"/>
      <c r="AC32" s="1026"/>
      <c r="AD32" s="1026"/>
      <c r="AE32" s="1027"/>
      <c r="AF32" s="1022">
        <v>748</v>
      </c>
      <c r="AG32" s="1023"/>
      <c r="AH32" s="1023"/>
      <c r="AI32" s="1023"/>
      <c r="AJ32" s="1024"/>
      <c r="AK32" s="967">
        <v>530</v>
      </c>
      <c r="AL32" s="958"/>
      <c r="AM32" s="958"/>
      <c r="AN32" s="958"/>
      <c r="AO32" s="958"/>
      <c r="AP32" s="958">
        <v>2226</v>
      </c>
      <c r="AQ32" s="958"/>
      <c r="AR32" s="958"/>
      <c r="AS32" s="958"/>
      <c r="AT32" s="958"/>
      <c r="AU32" s="958">
        <v>2226</v>
      </c>
      <c r="AV32" s="958"/>
      <c r="AW32" s="958"/>
      <c r="AX32" s="958"/>
      <c r="AY32" s="958"/>
      <c r="AZ32" s="1028" t="s">
        <v>549</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1959</v>
      </c>
      <c r="AG63" s="946"/>
      <c r="AH63" s="946"/>
      <c r="AI63" s="946"/>
      <c r="AJ63" s="1009"/>
      <c r="AK63" s="1010"/>
      <c r="AL63" s="950"/>
      <c r="AM63" s="950"/>
      <c r="AN63" s="950"/>
      <c r="AO63" s="950"/>
      <c r="AP63" s="946">
        <v>2226</v>
      </c>
      <c r="AQ63" s="946"/>
      <c r="AR63" s="946"/>
      <c r="AS63" s="946"/>
      <c r="AT63" s="946"/>
      <c r="AU63" s="946">
        <v>2226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550</v>
      </c>
      <c r="C68" s="973"/>
      <c r="D68" s="973"/>
      <c r="E68" s="973"/>
      <c r="F68" s="973"/>
      <c r="G68" s="973"/>
      <c r="H68" s="973"/>
      <c r="I68" s="973"/>
      <c r="J68" s="973"/>
      <c r="K68" s="973"/>
      <c r="L68" s="973"/>
      <c r="M68" s="973"/>
      <c r="N68" s="973"/>
      <c r="O68" s="973"/>
      <c r="P68" s="974"/>
      <c r="Q68" s="975">
        <v>4482</v>
      </c>
      <c r="R68" s="969"/>
      <c r="S68" s="969"/>
      <c r="T68" s="969"/>
      <c r="U68" s="969"/>
      <c r="V68" s="969">
        <v>4248</v>
      </c>
      <c r="W68" s="969"/>
      <c r="X68" s="969"/>
      <c r="Y68" s="969"/>
      <c r="Z68" s="969"/>
      <c r="AA68" s="969">
        <v>235</v>
      </c>
      <c r="AB68" s="969"/>
      <c r="AC68" s="969"/>
      <c r="AD68" s="969"/>
      <c r="AE68" s="969"/>
      <c r="AF68" s="969">
        <v>235</v>
      </c>
      <c r="AG68" s="969"/>
      <c r="AH68" s="969"/>
      <c r="AI68" s="969"/>
      <c r="AJ68" s="969"/>
      <c r="AK68" s="969">
        <v>190</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551</v>
      </c>
      <c r="C69" s="962"/>
      <c r="D69" s="962"/>
      <c r="E69" s="962"/>
      <c r="F69" s="962"/>
      <c r="G69" s="962"/>
      <c r="H69" s="962"/>
      <c r="I69" s="962"/>
      <c r="J69" s="962"/>
      <c r="K69" s="962"/>
      <c r="L69" s="962"/>
      <c r="M69" s="962"/>
      <c r="N69" s="962"/>
      <c r="O69" s="962"/>
      <c r="P69" s="963"/>
      <c r="Q69" s="964">
        <v>416</v>
      </c>
      <c r="R69" s="958"/>
      <c r="S69" s="958"/>
      <c r="T69" s="958"/>
      <c r="U69" s="958"/>
      <c r="V69" s="958">
        <v>330</v>
      </c>
      <c r="W69" s="958"/>
      <c r="X69" s="958"/>
      <c r="Y69" s="958"/>
      <c r="Z69" s="958"/>
      <c r="AA69" s="958">
        <v>86</v>
      </c>
      <c r="AB69" s="958"/>
      <c r="AC69" s="958"/>
      <c r="AD69" s="958"/>
      <c r="AE69" s="958"/>
      <c r="AF69" s="958">
        <v>86</v>
      </c>
      <c r="AG69" s="958"/>
      <c r="AH69" s="958"/>
      <c r="AI69" s="958"/>
      <c r="AJ69" s="958"/>
      <c r="AK69" s="958" t="s">
        <v>549</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552</v>
      </c>
      <c r="C70" s="962"/>
      <c r="D70" s="962"/>
      <c r="E70" s="962"/>
      <c r="F70" s="962"/>
      <c r="G70" s="962"/>
      <c r="H70" s="962"/>
      <c r="I70" s="962"/>
      <c r="J70" s="962"/>
      <c r="K70" s="962"/>
      <c r="L70" s="962"/>
      <c r="M70" s="962"/>
      <c r="N70" s="962"/>
      <c r="O70" s="962"/>
      <c r="P70" s="963"/>
      <c r="Q70" s="964">
        <v>9</v>
      </c>
      <c r="R70" s="958"/>
      <c r="S70" s="958"/>
      <c r="T70" s="958"/>
      <c r="U70" s="958"/>
      <c r="V70" s="958">
        <v>4</v>
      </c>
      <c r="W70" s="958"/>
      <c r="X70" s="958"/>
      <c r="Y70" s="958"/>
      <c r="Z70" s="958"/>
      <c r="AA70" s="958">
        <v>5</v>
      </c>
      <c r="AB70" s="958"/>
      <c r="AC70" s="958"/>
      <c r="AD70" s="958"/>
      <c r="AE70" s="958"/>
      <c r="AF70" s="958">
        <v>5</v>
      </c>
      <c r="AG70" s="958"/>
      <c r="AH70" s="958"/>
      <c r="AI70" s="958"/>
      <c r="AJ70" s="958"/>
      <c r="AK70" s="958" t="s">
        <v>549</v>
      </c>
      <c r="AL70" s="958"/>
      <c r="AM70" s="958"/>
      <c r="AN70" s="958"/>
      <c r="AO70" s="958"/>
      <c r="AP70" s="958" t="s">
        <v>549</v>
      </c>
      <c r="AQ70" s="958"/>
      <c r="AR70" s="958"/>
      <c r="AS70" s="958"/>
      <c r="AT70" s="958"/>
      <c r="AU70" s="958" t="s">
        <v>549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553</v>
      </c>
      <c r="C71" s="962"/>
      <c r="D71" s="962"/>
      <c r="E71" s="962"/>
      <c r="F71" s="962"/>
      <c r="G71" s="962"/>
      <c r="H71" s="962"/>
      <c r="I71" s="962"/>
      <c r="J71" s="962"/>
      <c r="K71" s="962"/>
      <c r="L71" s="962"/>
      <c r="M71" s="962"/>
      <c r="N71" s="962"/>
      <c r="O71" s="962"/>
      <c r="P71" s="963"/>
      <c r="Q71" s="964">
        <v>340</v>
      </c>
      <c r="R71" s="958"/>
      <c r="S71" s="958"/>
      <c r="T71" s="958"/>
      <c r="U71" s="958"/>
      <c r="V71" s="958">
        <v>298</v>
      </c>
      <c r="W71" s="958"/>
      <c r="X71" s="958"/>
      <c r="Y71" s="958"/>
      <c r="Z71" s="958"/>
      <c r="AA71" s="958">
        <v>43</v>
      </c>
      <c r="AB71" s="958"/>
      <c r="AC71" s="958"/>
      <c r="AD71" s="958"/>
      <c r="AE71" s="958"/>
      <c r="AF71" s="958">
        <v>43</v>
      </c>
      <c r="AG71" s="958"/>
      <c r="AH71" s="958"/>
      <c r="AI71" s="958"/>
      <c r="AJ71" s="958"/>
      <c r="AK71" s="958" t="s">
        <v>549</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554</v>
      </c>
      <c r="C72" s="962"/>
      <c r="D72" s="962"/>
      <c r="E72" s="962"/>
      <c r="F72" s="962"/>
      <c r="G72" s="962"/>
      <c r="H72" s="962"/>
      <c r="I72" s="962"/>
      <c r="J72" s="962"/>
      <c r="K72" s="962"/>
      <c r="L72" s="962"/>
      <c r="M72" s="962"/>
      <c r="N72" s="962"/>
      <c r="O72" s="962"/>
      <c r="P72" s="963"/>
      <c r="Q72" s="964">
        <v>134</v>
      </c>
      <c r="R72" s="958"/>
      <c r="S72" s="958"/>
      <c r="T72" s="958"/>
      <c r="U72" s="958"/>
      <c r="V72" s="958">
        <v>128</v>
      </c>
      <c r="W72" s="958"/>
      <c r="X72" s="958"/>
      <c r="Y72" s="958"/>
      <c r="Z72" s="958"/>
      <c r="AA72" s="958">
        <v>6</v>
      </c>
      <c r="AB72" s="958"/>
      <c r="AC72" s="958"/>
      <c r="AD72" s="958"/>
      <c r="AE72" s="958"/>
      <c r="AF72" s="958">
        <v>6</v>
      </c>
      <c r="AG72" s="958"/>
      <c r="AH72" s="958"/>
      <c r="AI72" s="958"/>
      <c r="AJ72" s="958"/>
      <c r="AK72" s="958" t="s">
        <v>549</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555</v>
      </c>
      <c r="C73" s="962"/>
      <c r="D73" s="962"/>
      <c r="E73" s="962"/>
      <c r="F73" s="962"/>
      <c r="G73" s="962"/>
      <c r="H73" s="962"/>
      <c r="I73" s="962"/>
      <c r="J73" s="962"/>
      <c r="K73" s="962"/>
      <c r="L73" s="962"/>
      <c r="M73" s="962"/>
      <c r="N73" s="962"/>
      <c r="O73" s="962"/>
      <c r="P73" s="963"/>
      <c r="Q73" s="964">
        <v>301</v>
      </c>
      <c r="R73" s="958"/>
      <c r="S73" s="958"/>
      <c r="T73" s="958"/>
      <c r="U73" s="958"/>
      <c r="V73" s="958">
        <v>293</v>
      </c>
      <c r="W73" s="958"/>
      <c r="X73" s="958"/>
      <c r="Y73" s="958"/>
      <c r="Z73" s="958"/>
      <c r="AA73" s="958">
        <v>8</v>
      </c>
      <c r="AB73" s="958"/>
      <c r="AC73" s="958"/>
      <c r="AD73" s="958"/>
      <c r="AE73" s="958"/>
      <c r="AF73" s="958">
        <v>8</v>
      </c>
      <c r="AG73" s="958"/>
      <c r="AH73" s="958"/>
      <c r="AI73" s="958"/>
      <c r="AJ73" s="958"/>
      <c r="AK73" s="958" t="s">
        <v>549</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556</v>
      </c>
      <c r="C74" s="962"/>
      <c r="D74" s="962"/>
      <c r="E74" s="962"/>
      <c r="F74" s="962"/>
      <c r="G74" s="962"/>
      <c r="H74" s="962"/>
      <c r="I74" s="962"/>
      <c r="J74" s="962"/>
      <c r="K74" s="962"/>
      <c r="L74" s="962"/>
      <c r="M74" s="962"/>
      <c r="N74" s="962"/>
      <c r="O74" s="962"/>
      <c r="P74" s="963"/>
      <c r="Q74" s="964">
        <v>3296</v>
      </c>
      <c r="R74" s="958"/>
      <c r="S74" s="958"/>
      <c r="T74" s="958"/>
      <c r="U74" s="958"/>
      <c r="V74" s="958">
        <v>3212</v>
      </c>
      <c r="W74" s="958"/>
      <c r="X74" s="958"/>
      <c r="Y74" s="958"/>
      <c r="Z74" s="958"/>
      <c r="AA74" s="958">
        <v>84</v>
      </c>
      <c r="AB74" s="958"/>
      <c r="AC74" s="958"/>
      <c r="AD74" s="958"/>
      <c r="AE74" s="958"/>
      <c r="AF74" s="958">
        <v>80</v>
      </c>
      <c r="AG74" s="958"/>
      <c r="AH74" s="958"/>
      <c r="AI74" s="958"/>
      <c r="AJ74" s="958"/>
      <c r="AK74" s="958" t="s">
        <v>549</v>
      </c>
      <c r="AL74" s="958"/>
      <c r="AM74" s="958"/>
      <c r="AN74" s="958"/>
      <c r="AO74" s="958"/>
      <c r="AP74" s="958">
        <v>1659</v>
      </c>
      <c r="AQ74" s="958"/>
      <c r="AR74" s="958"/>
      <c r="AS74" s="958"/>
      <c r="AT74" s="958"/>
      <c r="AU74" s="958" t="s">
        <v>549</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557</v>
      </c>
      <c r="C75" s="962"/>
      <c r="D75" s="962"/>
      <c r="E75" s="962"/>
      <c r="F75" s="962"/>
      <c r="G75" s="962"/>
      <c r="H75" s="962"/>
      <c r="I75" s="962"/>
      <c r="J75" s="962"/>
      <c r="K75" s="962"/>
      <c r="L75" s="962"/>
      <c r="M75" s="962"/>
      <c r="N75" s="962"/>
      <c r="O75" s="962"/>
      <c r="P75" s="963"/>
      <c r="Q75" s="965">
        <v>40</v>
      </c>
      <c r="R75" s="966"/>
      <c r="S75" s="966"/>
      <c r="T75" s="966"/>
      <c r="U75" s="967"/>
      <c r="V75" s="968">
        <v>32</v>
      </c>
      <c r="W75" s="966"/>
      <c r="X75" s="966"/>
      <c r="Y75" s="966"/>
      <c r="Z75" s="967"/>
      <c r="AA75" s="968">
        <v>8</v>
      </c>
      <c r="AB75" s="966"/>
      <c r="AC75" s="966"/>
      <c r="AD75" s="966"/>
      <c r="AE75" s="967"/>
      <c r="AF75" s="968">
        <v>8</v>
      </c>
      <c r="AG75" s="966"/>
      <c r="AH75" s="966"/>
      <c r="AI75" s="966"/>
      <c r="AJ75" s="967"/>
      <c r="AK75" s="968">
        <v>15</v>
      </c>
      <c r="AL75" s="966"/>
      <c r="AM75" s="966"/>
      <c r="AN75" s="966"/>
      <c r="AO75" s="967"/>
      <c r="AP75" s="968" t="s">
        <v>549</v>
      </c>
      <c r="AQ75" s="966"/>
      <c r="AR75" s="966"/>
      <c r="AS75" s="966"/>
      <c r="AT75" s="967"/>
      <c r="AU75" s="968" t="s">
        <v>549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558</v>
      </c>
      <c r="C76" s="962"/>
      <c r="D76" s="962"/>
      <c r="E76" s="962"/>
      <c r="F76" s="962"/>
      <c r="G76" s="962"/>
      <c r="H76" s="962"/>
      <c r="I76" s="962"/>
      <c r="J76" s="962"/>
      <c r="K76" s="962"/>
      <c r="L76" s="962"/>
      <c r="M76" s="962"/>
      <c r="N76" s="962"/>
      <c r="O76" s="962"/>
      <c r="P76" s="963"/>
      <c r="Q76" s="965">
        <v>509522</v>
      </c>
      <c r="R76" s="966"/>
      <c r="S76" s="966"/>
      <c r="T76" s="966"/>
      <c r="U76" s="967"/>
      <c r="V76" s="968">
        <v>498264</v>
      </c>
      <c r="W76" s="966"/>
      <c r="X76" s="966"/>
      <c r="Y76" s="966"/>
      <c r="Z76" s="967"/>
      <c r="AA76" s="968">
        <v>11257</v>
      </c>
      <c r="AB76" s="966"/>
      <c r="AC76" s="966"/>
      <c r="AD76" s="966"/>
      <c r="AE76" s="967"/>
      <c r="AF76" s="968">
        <v>11257</v>
      </c>
      <c r="AG76" s="966"/>
      <c r="AH76" s="966"/>
      <c r="AI76" s="966"/>
      <c r="AJ76" s="967"/>
      <c r="AK76" s="968" t="s">
        <v>549</v>
      </c>
      <c r="AL76" s="966"/>
      <c r="AM76" s="966"/>
      <c r="AN76" s="966"/>
      <c r="AO76" s="967"/>
      <c r="AP76" s="968" t="s">
        <v>549</v>
      </c>
      <c r="AQ76" s="966"/>
      <c r="AR76" s="966"/>
      <c r="AS76" s="966"/>
      <c r="AT76" s="967"/>
      <c r="AU76" s="968" t="s">
        <v>549</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11720</v>
      </c>
      <c r="AG88" s="946"/>
      <c r="AH88" s="946"/>
      <c r="AI88" s="946"/>
      <c r="AJ88" s="946"/>
      <c r="AK88" s="950"/>
      <c r="AL88" s="950"/>
      <c r="AM88" s="950"/>
      <c r="AN88" s="950"/>
      <c r="AO88" s="950"/>
      <c r="AP88" s="946">
        <v>1659</v>
      </c>
      <c r="AQ88" s="946"/>
      <c r="AR88" s="946"/>
      <c r="AS88" s="946"/>
      <c r="AT88" s="946"/>
      <c r="AU88" s="946" t="s">
        <v>549</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366383</v>
      </c>
      <c r="AB110" s="876"/>
      <c r="AC110" s="876"/>
      <c r="AD110" s="876"/>
      <c r="AE110" s="877"/>
      <c r="AF110" s="878">
        <v>364022</v>
      </c>
      <c r="AG110" s="876"/>
      <c r="AH110" s="876"/>
      <c r="AI110" s="876"/>
      <c r="AJ110" s="877"/>
      <c r="AK110" s="878">
        <v>819147</v>
      </c>
      <c r="AL110" s="876"/>
      <c r="AM110" s="876"/>
      <c r="AN110" s="876"/>
      <c r="AO110" s="877"/>
      <c r="AP110" s="879">
        <v>7.8</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2582892</v>
      </c>
      <c r="BR110" s="829"/>
      <c r="BS110" s="829"/>
      <c r="BT110" s="829"/>
      <c r="BU110" s="829"/>
      <c r="BV110" s="829">
        <v>2606364</v>
      </c>
      <c r="BW110" s="829"/>
      <c r="BX110" s="829"/>
      <c r="BY110" s="829"/>
      <c r="BZ110" s="829"/>
      <c r="CA110" s="829">
        <v>6662805</v>
      </c>
      <c r="CB110" s="829"/>
      <c r="CC110" s="829"/>
      <c r="CD110" s="829"/>
      <c r="CE110" s="829"/>
      <c r="CF110" s="853">
        <v>63.2</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201392</v>
      </c>
      <c r="BR111" s="804"/>
      <c r="BS111" s="804"/>
      <c r="BT111" s="804"/>
      <c r="BU111" s="804"/>
      <c r="BV111" s="804">
        <v>1291129</v>
      </c>
      <c r="BW111" s="804"/>
      <c r="BX111" s="804"/>
      <c r="BY111" s="804"/>
      <c r="BZ111" s="804"/>
      <c r="CA111" s="804">
        <v>948924</v>
      </c>
      <c r="CB111" s="804"/>
      <c r="CC111" s="804"/>
      <c r="CD111" s="804"/>
      <c r="CE111" s="804"/>
      <c r="CF111" s="862">
        <v>9</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2285077</v>
      </c>
      <c r="BR112" s="804"/>
      <c r="BS112" s="804"/>
      <c r="BT112" s="804"/>
      <c r="BU112" s="804"/>
      <c r="BV112" s="804">
        <v>2215973</v>
      </c>
      <c r="BW112" s="804"/>
      <c r="BX112" s="804"/>
      <c r="BY112" s="804"/>
      <c r="BZ112" s="804"/>
      <c r="CA112" s="804">
        <v>2225974</v>
      </c>
      <c r="CB112" s="804"/>
      <c r="CC112" s="804"/>
      <c r="CD112" s="804"/>
      <c r="CE112" s="804"/>
      <c r="CF112" s="862">
        <v>21.1</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268395</v>
      </c>
      <c r="AB113" s="906"/>
      <c r="AC113" s="906"/>
      <c r="AD113" s="906"/>
      <c r="AE113" s="907"/>
      <c r="AF113" s="908">
        <v>243330</v>
      </c>
      <c r="AG113" s="906"/>
      <c r="AH113" s="906"/>
      <c r="AI113" s="906"/>
      <c r="AJ113" s="907"/>
      <c r="AK113" s="908">
        <v>221139</v>
      </c>
      <c r="AL113" s="906"/>
      <c r="AM113" s="906"/>
      <c r="AN113" s="906"/>
      <c r="AO113" s="907"/>
      <c r="AP113" s="909">
        <v>2.1</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306351</v>
      </c>
      <c r="BR113" s="804"/>
      <c r="BS113" s="804"/>
      <c r="BT113" s="804"/>
      <c r="BU113" s="804"/>
      <c r="BV113" s="804">
        <v>350005</v>
      </c>
      <c r="BW113" s="804"/>
      <c r="BX113" s="804"/>
      <c r="BY113" s="804"/>
      <c r="BZ113" s="804"/>
      <c r="CA113" s="804">
        <v>389876</v>
      </c>
      <c r="CB113" s="804"/>
      <c r="CC113" s="804"/>
      <c r="CD113" s="804"/>
      <c r="CE113" s="804"/>
      <c r="CF113" s="862">
        <v>3.7</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10769</v>
      </c>
      <c r="AB114" s="767"/>
      <c r="AC114" s="767"/>
      <c r="AD114" s="767"/>
      <c r="AE114" s="768"/>
      <c r="AF114" s="769">
        <v>17891</v>
      </c>
      <c r="AG114" s="767"/>
      <c r="AH114" s="767"/>
      <c r="AI114" s="767"/>
      <c r="AJ114" s="768"/>
      <c r="AK114" s="769">
        <v>35429</v>
      </c>
      <c r="AL114" s="767"/>
      <c r="AM114" s="767"/>
      <c r="AN114" s="767"/>
      <c r="AO114" s="768"/>
      <c r="AP114" s="811">
        <v>0.3</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841847</v>
      </c>
      <c r="BR114" s="804"/>
      <c r="BS114" s="804"/>
      <c r="BT114" s="804"/>
      <c r="BU114" s="804"/>
      <c r="BV114" s="804">
        <v>788229</v>
      </c>
      <c r="BW114" s="804"/>
      <c r="BX114" s="804"/>
      <c r="BY114" s="804"/>
      <c r="BZ114" s="804"/>
      <c r="CA114" s="804">
        <v>715561</v>
      </c>
      <c r="CB114" s="804"/>
      <c r="CC114" s="804"/>
      <c r="CD114" s="804"/>
      <c r="CE114" s="804"/>
      <c r="CF114" s="862">
        <v>6.8</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31766</v>
      </c>
      <c r="AB115" s="906"/>
      <c r="AC115" s="906"/>
      <c r="AD115" s="906"/>
      <c r="AE115" s="907"/>
      <c r="AF115" s="908">
        <v>46740</v>
      </c>
      <c r="AG115" s="906"/>
      <c r="AH115" s="906"/>
      <c r="AI115" s="906"/>
      <c r="AJ115" s="907"/>
      <c r="AK115" s="908">
        <v>349461</v>
      </c>
      <c r="AL115" s="906"/>
      <c r="AM115" s="906"/>
      <c r="AN115" s="906"/>
      <c r="AO115" s="907"/>
      <c r="AP115" s="909">
        <v>3.3</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201150</v>
      </c>
      <c r="DH115" s="767"/>
      <c r="DI115" s="767"/>
      <c r="DJ115" s="767"/>
      <c r="DK115" s="768"/>
      <c r="DL115" s="769">
        <v>1291129</v>
      </c>
      <c r="DM115" s="767"/>
      <c r="DN115" s="767"/>
      <c r="DO115" s="767"/>
      <c r="DP115" s="768"/>
      <c r="DQ115" s="769">
        <v>948924</v>
      </c>
      <c r="DR115" s="767"/>
      <c r="DS115" s="767"/>
      <c r="DT115" s="767"/>
      <c r="DU115" s="768"/>
      <c r="DV115" s="811">
        <v>9</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242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677313</v>
      </c>
      <c r="AB117" s="890"/>
      <c r="AC117" s="890"/>
      <c r="AD117" s="890"/>
      <c r="AE117" s="891"/>
      <c r="AF117" s="892">
        <v>671983</v>
      </c>
      <c r="AG117" s="890"/>
      <c r="AH117" s="890"/>
      <c r="AI117" s="890"/>
      <c r="AJ117" s="891"/>
      <c r="AK117" s="892">
        <v>1425176</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6217559</v>
      </c>
      <c r="BR119" s="832"/>
      <c r="BS119" s="832"/>
      <c r="BT119" s="832"/>
      <c r="BU119" s="832"/>
      <c r="BV119" s="832">
        <v>7251700</v>
      </c>
      <c r="BW119" s="832"/>
      <c r="BX119" s="832"/>
      <c r="BY119" s="832"/>
      <c r="BZ119" s="832"/>
      <c r="CA119" s="832">
        <v>10943140</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6065704</v>
      </c>
      <c r="BR120" s="829"/>
      <c r="BS120" s="829"/>
      <c r="BT120" s="829"/>
      <c r="BU120" s="829"/>
      <c r="BV120" s="829">
        <v>6122473</v>
      </c>
      <c r="BW120" s="829"/>
      <c r="BX120" s="829"/>
      <c r="BY120" s="829"/>
      <c r="BZ120" s="829"/>
      <c r="CA120" s="829">
        <v>5183503</v>
      </c>
      <c r="CB120" s="829"/>
      <c r="CC120" s="829"/>
      <c r="CD120" s="829"/>
      <c r="CE120" s="829"/>
      <c r="CF120" s="853">
        <v>49.1</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2285077</v>
      </c>
      <c r="DH120" s="829"/>
      <c r="DI120" s="829"/>
      <c r="DJ120" s="829"/>
      <c r="DK120" s="829"/>
      <c r="DL120" s="829">
        <v>2215973</v>
      </c>
      <c r="DM120" s="829"/>
      <c r="DN120" s="829"/>
      <c r="DO120" s="829"/>
      <c r="DP120" s="829"/>
      <c r="DQ120" s="829">
        <v>2225974</v>
      </c>
      <c r="DR120" s="829"/>
      <c r="DS120" s="829"/>
      <c r="DT120" s="829"/>
      <c r="DU120" s="829"/>
      <c r="DV120" s="830">
        <v>21.1</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1713483</v>
      </c>
      <c r="BR121" s="804"/>
      <c r="BS121" s="804"/>
      <c r="BT121" s="804"/>
      <c r="BU121" s="804"/>
      <c r="BV121" s="804">
        <v>1868864</v>
      </c>
      <c r="BW121" s="804"/>
      <c r="BX121" s="804"/>
      <c r="BY121" s="804"/>
      <c r="BZ121" s="804"/>
      <c r="CA121" s="804">
        <v>1932305</v>
      </c>
      <c r="CB121" s="804"/>
      <c r="CC121" s="804"/>
      <c r="CD121" s="804"/>
      <c r="CE121" s="804"/>
      <c r="CF121" s="862">
        <v>18.3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2826937</v>
      </c>
      <c r="BR122" s="832"/>
      <c r="BS122" s="832"/>
      <c r="BT122" s="832"/>
      <c r="BU122" s="832"/>
      <c r="BV122" s="832">
        <v>2606967</v>
      </c>
      <c r="BW122" s="832"/>
      <c r="BX122" s="832"/>
      <c r="BY122" s="832"/>
      <c r="BZ122" s="832"/>
      <c r="CA122" s="832">
        <v>2453013</v>
      </c>
      <c r="CB122" s="832"/>
      <c r="CC122" s="832"/>
      <c r="CD122" s="832"/>
      <c r="CE122" s="832"/>
      <c r="CF122" s="833">
        <v>23.3</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604</v>
      </c>
      <c r="AB123" s="767"/>
      <c r="AC123" s="767"/>
      <c r="AD123" s="767"/>
      <c r="AE123" s="768"/>
      <c r="AF123" s="769">
        <v>190</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10606124</v>
      </c>
      <c r="BR123" s="820"/>
      <c r="BS123" s="820"/>
      <c r="BT123" s="820"/>
      <c r="BU123" s="820"/>
      <c r="BV123" s="820">
        <v>10598304</v>
      </c>
      <c r="BW123" s="820"/>
      <c r="BX123" s="820"/>
      <c r="BY123" s="820"/>
      <c r="BZ123" s="820"/>
      <c r="CA123" s="820">
        <v>9568821</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v>13</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31162</v>
      </c>
      <c r="AB126" s="767"/>
      <c r="AC126" s="767"/>
      <c r="AD126" s="767"/>
      <c r="AE126" s="768"/>
      <c r="AF126" s="769">
        <v>46550</v>
      </c>
      <c r="AG126" s="767"/>
      <c r="AH126" s="767"/>
      <c r="AI126" s="767"/>
      <c r="AJ126" s="768"/>
      <c r="AK126" s="769">
        <v>349461</v>
      </c>
      <c r="AL126" s="767"/>
      <c r="AM126" s="767"/>
      <c r="AN126" s="767"/>
      <c r="AO126" s="768"/>
      <c r="AP126" s="811">
        <v>3.3</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235063</v>
      </c>
      <c r="AB128" s="788"/>
      <c r="AC128" s="788"/>
      <c r="AD128" s="788"/>
      <c r="AE128" s="789"/>
      <c r="AF128" s="790">
        <v>189331</v>
      </c>
      <c r="AG128" s="788"/>
      <c r="AH128" s="788"/>
      <c r="AI128" s="788"/>
      <c r="AJ128" s="789"/>
      <c r="AK128" s="790">
        <v>132962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13.2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10045957</v>
      </c>
      <c r="AB129" s="767"/>
      <c r="AC129" s="767"/>
      <c r="AD129" s="767"/>
      <c r="AE129" s="768"/>
      <c r="AF129" s="769">
        <v>10431529</v>
      </c>
      <c r="AG129" s="767"/>
      <c r="AH129" s="767"/>
      <c r="AI129" s="767"/>
      <c r="AJ129" s="768"/>
      <c r="AK129" s="769">
        <v>10897216</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18.2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400599</v>
      </c>
      <c r="AB130" s="767"/>
      <c r="AC130" s="767"/>
      <c r="AD130" s="767"/>
      <c r="AE130" s="768"/>
      <c r="AF130" s="769">
        <v>382790</v>
      </c>
      <c r="AG130" s="767"/>
      <c r="AH130" s="767"/>
      <c r="AI130" s="767"/>
      <c r="AJ130" s="768"/>
      <c r="AK130" s="769">
        <v>350850</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3.4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9645358</v>
      </c>
      <c r="AB131" s="751"/>
      <c r="AC131" s="751"/>
      <c r="AD131" s="751"/>
      <c r="AE131" s="752"/>
      <c r="AF131" s="753">
        <v>10048739</v>
      </c>
      <c r="AG131" s="751"/>
      <c r="AH131" s="751"/>
      <c r="AI131" s="751"/>
      <c r="AJ131" s="752"/>
      <c r="AK131" s="753">
        <v>10546366</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13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0.43182430300000002</v>
      </c>
      <c r="AB132" s="732"/>
      <c r="AC132" s="732"/>
      <c r="AD132" s="732"/>
      <c r="AE132" s="733"/>
      <c r="AF132" s="734">
        <v>0.99377643299999996</v>
      </c>
      <c r="AG132" s="732"/>
      <c r="AH132" s="732"/>
      <c r="AI132" s="732"/>
      <c r="AJ132" s="733"/>
      <c r="AK132" s="734">
        <v>8.9259537289999997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2.5</v>
      </c>
      <c r="AB133" s="711"/>
      <c r="AC133" s="711"/>
      <c r="AD133" s="711"/>
      <c r="AE133" s="712"/>
      <c r="AF133" s="710">
        <v>1.6</v>
      </c>
      <c r="AG133" s="711"/>
      <c r="AH133" s="711"/>
      <c r="AI133" s="711"/>
      <c r="AJ133" s="712"/>
      <c r="AK133" s="710">
        <v>3.4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kp3NRtEemKOURMEtDcBW2357Hx4xlZFVYwmBBTVOpXLdJ/uZiilvYAAZLX6fiyPDGiZx9z0mz661zGBYxlekg==" saltValue="lzFLSQJCsMNm8lNjFfjC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bvc/7wwjwyw6EdwVs8CPzy+uzAcwVJKZOHxji82/my9BIis9g1mOsQHxtDlOu3QPeGLO1lCdfquWOH8+0pe1Q==" saltValue="nmA2GniS0w73aSjFzAuc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zlAWRujD2M1yV45fPV8cvoJsZsY/YTYaJTRHBPCDseOr1+VGJe52cXlMXZz+L4X2DHFjm6BAo5f+8u50dOxbg==" saltValue="cAKowgj/uWc0Ufp2vAl6Y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2699509</v>
      </c>
      <c r="AP9" s="262">
        <v>61767</v>
      </c>
      <c r="AQ9" s="263">
        <v>72090</v>
      </c>
      <c r="AR9" s="264">
        <v>-14.3</v>
      </c>
    </row>
    <row r="10" spans="1:46" ht="13.5" customHeight="1" x14ac:dyDescent="0.15">
      <c r="A10" s="247"/>
      <c r="AK10" s="1117" t="s">
        <v>485</v>
      </c>
      <c r="AL10" s="1118"/>
      <c r="AM10" s="1118"/>
      <c r="AN10" s="1119"/>
      <c r="AO10" s="265">
        <v>541855</v>
      </c>
      <c r="AP10" s="265">
        <v>12398</v>
      </c>
      <c r="AQ10" s="266">
        <v>9072</v>
      </c>
      <c r="AR10" s="267">
        <v>36.700000000000003</v>
      </c>
    </row>
    <row r="11" spans="1:46" ht="13.5" customHeight="1" x14ac:dyDescent="0.15">
      <c r="A11" s="247"/>
      <c r="AK11" s="1117" t="s">
        <v>486</v>
      </c>
      <c r="AL11" s="1118"/>
      <c r="AM11" s="1118"/>
      <c r="AN11" s="1119"/>
      <c r="AO11" s="265" t="s">
        <v>487</v>
      </c>
      <c r="AP11" s="265" t="s">
        <v>487</v>
      </c>
      <c r="AQ11" s="266">
        <v>383</v>
      </c>
      <c r="AR11" s="267" t="s">
        <v>487</v>
      </c>
    </row>
    <row r="12" spans="1:46" ht="13.5" customHeight="1" x14ac:dyDescent="0.15">
      <c r="A12" s="247"/>
      <c r="AK12" s="1117" t="s">
        <v>488</v>
      </c>
      <c r="AL12" s="1118"/>
      <c r="AM12" s="1118"/>
      <c r="AN12" s="1119"/>
      <c r="AO12" s="265" t="s">
        <v>487</v>
      </c>
      <c r="AP12" s="265" t="s">
        <v>487</v>
      </c>
      <c r="AQ12" s="266">
        <v>26</v>
      </c>
      <c r="AR12" s="267" t="s">
        <v>487</v>
      </c>
    </row>
    <row r="13" spans="1:46" ht="13.5" customHeight="1" x14ac:dyDescent="0.15">
      <c r="A13" s="247"/>
      <c r="AK13" s="1117" t="s">
        <v>489</v>
      </c>
      <c r="AL13" s="1118"/>
      <c r="AM13" s="1118"/>
      <c r="AN13" s="1119"/>
      <c r="AO13" s="265">
        <v>125268</v>
      </c>
      <c r="AP13" s="265">
        <v>2866</v>
      </c>
      <c r="AQ13" s="266">
        <v>2732</v>
      </c>
      <c r="AR13" s="267">
        <v>4.9000000000000004</v>
      </c>
    </row>
    <row r="14" spans="1:46" ht="13.5" customHeight="1" x14ac:dyDescent="0.15">
      <c r="A14" s="247"/>
      <c r="AK14" s="1117" t="s">
        <v>490</v>
      </c>
      <c r="AL14" s="1118"/>
      <c r="AM14" s="1118"/>
      <c r="AN14" s="1119"/>
      <c r="AO14" s="265">
        <v>64438</v>
      </c>
      <c r="AP14" s="265">
        <v>1474</v>
      </c>
      <c r="AQ14" s="266">
        <v>1315</v>
      </c>
      <c r="AR14" s="267">
        <v>12.1</v>
      </c>
    </row>
    <row r="15" spans="1:46" ht="13.5" customHeight="1" x14ac:dyDescent="0.15">
      <c r="A15" s="247"/>
      <c r="AK15" s="1120" t="s">
        <v>491</v>
      </c>
      <c r="AL15" s="1121"/>
      <c r="AM15" s="1121"/>
      <c r="AN15" s="1122"/>
      <c r="AO15" s="265">
        <v>-144196</v>
      </c>
      <c r="AP15" s="265">
        <v>-3299</v>
      </c>
      <c r="AQ15" s="266">
        <v>-4107</v>
      </c>
      <c r="AR15" s="267">
        <v>-19.7</v>
      </c>
    </row>
    <row r="16" spans="1:46" x14ac:dyDescent="0.15">
      <c r="A16" s="247"/>
      <c r="AK16" s="1120" t="s">
        <v>178</v>
      </c>
      <c r="AL16" s="1121"/>
      <c r="AM16" s="1121"/>
      <c r="AN16" s="1122"/>
      <c r="AO16" s="265">
        <v>3286874</v>
      </c>
      <c r="AP16" s="265">
        <v>75206</v>
      </c>
      <c r="AQ16" s="266">
        <v>81511</v>
      </c>
      <c r="AR16" s="267">
        <v>-7.7</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5.31</v>
      </c>
      <c r="AP21" s="278">
        <v>6.74</v>
      </c>
      <c r="AQ21" s="279">
        <v>-1.43</v>
      </c>
      <c r="AS21" s="280"/>
      <c r="AT21" s="276"/>
    </row>
    <row r="22" spans="1:46" s="248" customFormat="1" x14ac:dyDescent="0.15">
      <c r="A22" s="276"/>
      <c r="AK22" s="1123" t="s">
        <v>497</v>
      </c>
      <c r="AL22" s="1124"/>
      <c r="AM22" s="1124"/>
      <c r="AN22" s="1125"/>
      <c r="AO22" s="281">
        <v>96.8</v>
      </c>
      <c r="AP22" s="282">
        <v>97</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819147</v>
      </c>
      <c r="AP32" s="291">
        <v>18743</v>
      </c>
      <c r="AQ32" s="292">
        <v>33695</v>
      </c>
      <c r="AR32" s="293">
        <v>-44.4</v>
      </c>
    </row>
    <row r="33" spans="1:46" ht="13.5" customHeight="1" x14ac:dyDescent="0.15">
      <c r="A33" s="247"/>
      <c r="AK33" s="1107" t="s">
        <v>502</v>
      </c>
      <c r="AL33" s="1108"/>
      <c r="AM33" s="1108"/>
      <c r="AN33" s="1109"/>
      <c r="AO33" s="291" t="s">
        <v>487</v>
      </c>
      <c r="AP33" s="291" t="s">
        <v>487</v>
      </c>
      <c r="AQ33" s="292" t="s">
        <v>487</v>
      </c>
      <c r="AR33" s="293" t="s">
        <v>487</v>
      </c>
    </row>
    <row r="34" spans="1:46" ht="27" customHeight="1" x14ac:dyDescent="0.15">
      <c r="A34" s="247"/>
      <c r="AK34" s="1107" t="s">
        <v>503</v>
      </c>
      <c r="AL34" s="1108"/>
      <c r="AM34" s="1108"/>
      <c r="AN34" s="1109"/>
      <c r="AO34" s="291" t="s">
        <v>487</v>
      </c>
      <c r="AP34" s="291" t="s">
        <v>487</v>
      </c>
      <c r="AQ34" s="292" t="s">
        <v>487</v>
      </c>
      <c r="AR34" s="293" t="s">
        <v>487</v>
      </c>
    </row>
    <row r="35" spans="1:46" ht="27" customHeight="1" x14ac:dyDescent="0.15">
      <c r="A35" s="247"/>
      <c r="AK35" s="1107" t="s">
        <v>504</v>
      </c>
      <c r="AL35" s="1108"/>
      <c r="AM35" s="1108"/>
      <c r="AN35" s="1109"/>
      <c r="AO35" s="291">
        <v>221139</v>
      </c>
      <c r="AP35" s="291">
        <v>5060</v>
      </c>
      <c r="AQ35" s="292">
        <v>8394</v>
      </c>
      <c r="AR35" s="293">
        <v>-39.700000000000003</v>
      </c>
    </row>
    <row r="36" spans="1:46" ht="27" customHeight="1" x14ac:dyDescent="0.15">
      <c r="A36" s="247"/>
      <c r="AK36" s="1107" t="s">
        <v>505</v>
      </c>
      <c r="AL36" s="1108"/>
      <c r="AM36" s="1108"/>
      <c r="AN36" s="1109"/>
      <c r="AO36" s="291">
        <v>35429</v>
      </c>
      <c r="AP36" s="291">
        <v>811</v>
      </c>
      <c r="AQ36" s="292">
        <v>1998</v>
      </c>
      <c r="AR36" s="293">
        <v>-59.4</v>
      </c>
    </row>
    <row r="37" spans="1:46" ht="13.5" customHeight="1" x14ac:dyDescent="0.15">
      <c r="A37" s="247"/>
      <c r="AK37" s="1107" t="s">
        <v>506</v>
      </c>
      <c r="AL37" s="1108"/>
      <c r="AM37" s="1108"/>
      <c r="AN37" s="1109"/>
      <c r="AO37" s="291">
        <v>349461</v>
      </c>
      <c r="AP37" s="291">
        <v>7996</v>
      </c>
      <c r="AQ37" s="292">
        <v>1021</v>
      </c>
      <c r="AR37" s="293">
        <v>683.2</v>
      </c>
    </row>
    <row r="38" spans="1:46" ht="27" customHeight="1" x14ac:dyDescent="0.15">
      <c r="A38" s="247"/>
      <c r="AK38" s="1110" t="s">
        <v>507</v>
      </c>
      <c r="AL38" s="1111"/>
      <c r="AM38" s="1111"/>
      <c r="AN38" s="1112"/>
      <c r="AO38" s="294" t="s">
        <v>487</v>
      </c>
      <c r="AP38" s="294" t="s">
        <v>487</v>
      </c>
      <c r="AQ38" s="295">
        <v>3</v>
      </c>
      <c r="AR38" s="283" t="s">
        <v>487</v>
      </c>
      <c r="AS38" s="290"/>
    </row>
    <row r="39" spans="1:46" x14ac:dyDescent="0.15">
      <c r="A39" s="247"/>
      <c r="AK39" s="1110" t="s">
        <v>508</v>
      </c>
      <c r="AL39" s="1111"/>
      <c r="AM39" s="1111"/>
      <c r="AN39" s="1112"/>
      <c r="AO39" s="291">
        <v>-132962</v>
      </c>
      <c r="AP39" s="291">
        <v>-3042</v>
      </c>
      <c r="AQ39" s="292">
        <v>-3210</v>
      </c>
      <c r="AR39" s="293">
        <v>-5.2</v>
      </c>
      <c r="AS39" s="290"/>
    </row>
    <row r="40" spans="1:46" ht="27" customHeight="1" x14ac:dyDescent="0.15">
      <c r="A40" s="247"/>
      <c r="AK40" s="1107" t="s">
        <v>509</v>
      </c>
      <c r="AL40" s="1108"/>
      <c r="AM40" s="1108"/>
      <c r="AN40" s="1109"/>
      <c r="AO40" s="291">
        <v>-350850</v>
      </c>
      <c r="AP40" s="291">
        <v>-8028</v>
      </c>
      <c r="AQ40" s="292">
        <v>-26336</v>
      </c>
      <c r="AR40" s="293">
        <v>-69.5</v>
      </c>
      <c r="AS40" s="290"/>
    </row>
    <row r="41" spans="1:46" x14ac:dyDescent="0.15">
      <c r="A41" s="247"/>
      <c r="AK41" s="1113" t="s">
        <v>288</v>
      </c>
      <c r="AL41" s="1114"/>
      <c r="AM41" s="1114"/>
      <c r="AN41" s="1115"/>
      <c r="AO41" s="291">
        <v>941364</v>
      </c>
      <c r="AP41" s="291">
        <v>21539</v>
      </c>
      <c r="AQ41" s="292">
        <v>15565</v>
      </c>
      <c r="AR41" s="293">
        <v>38.4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3015467</v>
      </c>
      <c r="AN51" s="313">
        <v>69161</v>
      </c>
      <c r="AO51" s="314">
        <v>31</v>
      </c>
      <c r="AP51" s="315">
        <v>53895</v>
      </c>
      <c r="AQ51" s="316">
        <v>-8.8000000000000007</v>
      </c>
      <c r="AR51" s="317">
        <v>39.799999999999997</v>
      </c>
    </row>
    <row r="52" spans="1:44" x14ac:dyDescent="0.15">
      <c r="A52" s="247"/>
      <c r="AK52" s="318"/>
      <c r="AL52" s="319" t="s">
        <v>519</v>
      </c>
      <c r="AM52" s="320">
        <v>1935097</v>
      </c>
      <c r="AN52" s="321">
        <v>44382</v>
      </c>
      <c r="AO52" s="322">
        <v>-0.9</v>
      </c>
      <c r="AP52" s="323">
        <v>31224</v>
      </c>
      <c r="AQ52" s="324">
        <v>4.4000000000000004</v>
      </c>
      <c r="AR52" s="325">
        <v>-5.3</v>
      </c>
    </row>
    <row r="53" spans="1:44" x14ac:dyDescent="0.15">
      <c r="A53" s="247"/>
      <c r="AK53" s="303" t="s">
        <v>520</v>
      </c>
      <c r="AL53" s="304"/>
      <c r="AM53" s="312">
        <v>2352095</v>
      </c>
      <c r="AN53" s="313">
        <v>54117</v>
      </c>
      <c r="AO53" s="314">
        <v>-21.8</v>
      </c>
      <c r="AP53" s="315">
        <v>47161</v>
      </c>
      <c r="AQ53" s="316">
        <v>-12.5</v>
      </c>
      <c r="AR53" s="317">
        <v>-9.3000000000000007</v>
      </c>
    </row>
    <row r="54" spans="1:44" x14ac:dyDescent="0.15">
      <c r="A54" s="247"/>
      <c r="AK54" s="318"/>
      <c r="AL54" s="319" t="s">
        <v>519</v>
      </c>
      <c r="AM54" s="320">
        <v>1329678</v>
      </c>
      <c r="AN54" s="321">
        <v>30593</v>
      </c>
      <c r="AO54" s="322">
        <v>-31.1</v>
      </c>
      <c r="AP54" s="323">
        <v>24595</v>
      </c>
      <c r="AQ54" s="324">
        <v>-21.2</v>
      </c>
      <c r="AR54" s="325">
        <v>-9.9</v>
      </c>
    </row>
    <row r="55" spans="1:44" x14ac:dyDescent="0.15">
      <c r="A55" s="247"/>
      <c r="AK55" s="303" t="s">
        <v>521</v>
      </c>
      <c r="AL55" s="304"/>
      <c r="AM55" s="312">
        <v>2126176</v>
      </c>
      <c r="AN55" s="313">
        <v>48818</v>
      </c>
      <c r="AO55" s="314">
        <v>-9.8000000000000007</v>
      </c>
      <c r="AP55" s="315">
        <v>43423</v>
      </c>
      <c r="AQ55" s="316">
        <v>-7.9</v>
      </c>
      <c r="AR55" s="317">
        <v>-1.9</v>
      </c>
    </row>
    <row r="56" spans="1:44" x14ac:dyDescent="0.15">
      <c r="A56" s="247"/>
      <c r="AK56" s="318"/>
      <c r="AL56" s="319" t="s">
        <v>519</v>
      </c>
      <c r="AM56" s="320">
        <v>1584741</v>
      </c>
      <c r="AN56" s="321">
        <v>36386</v>
      </c>
      <c r="AO56" s="322">
        <v>18.899999999999999</v>
      </c>
      <c r="AP56" s="323">
        <v>22207</v>
      </c>
      <c r="AQ56" s="324">
        <v>-9.6999999999999993</v>
      </c>
      <c r="AR56" s="325">
        <v>28.6</v>
      </c>
    </row>
    <row r="57" spans="1:44" x14ac:dyDescent="0.15">
      <c r="A57" s="247"/>
      <c r="AK57" s="303" t="s">
        <v>522</v>
      </c>
      <c r="AL57" s="304"/>
      <c r="AM57" s="312">
        <v>2426115</v>
      </c>
      <c r="AN57" s="313">
        <v>55737</v>
      </c>
      <c r="AO57" s="314">
        <v>14.2</v>
      </c>
      <c r="AP57" s="315">
        <v>45265</v>
      </c>
      <c r="AQ57" s="316">
        <v>4.2</v>
      </c>
      <c r="AR57" s="317">
        <v>10</v>
      </c>
    </row>
    <row r="58" spans="1:44" x14ac:dyDescent="0.15">
      <c r="A58" s="247"/>
      <c r="AK58" s="318"/>
      <c r="AL58" s="319" t="s">
        <v>519</v>
      </c>
      <c r="AM58" s="320">
        <v>1536934</v>
      </c>
      <c r="AN58" s="321">
        <v>35309</v>
      </c>
      <c r="AO58" s="322">
        <v>-3</v>
      </c>
      <c r="AP58" s="323">
        <v>22600</v>
      </c>
      <c r="AQ58" s="324">
        <v>1.8</v>
      </c>
      <c r="AR58" s="325">
        <v>-4.8</v>
      </c>
    </row>
    <row r="59" spans="1:44" x14ac:dyDescent="0.15">
      <c r="A59" s="247"/>
      <c r="AK59" s="303" t="s">
        <v>523</v>
      </c>
      <c r="AL59" s="304"/>
      <c r="AM59" s="312">
        <v>6906208</v>
      </c>
      <c r="AN59" s="313">
        <v>158019</v>
      </c>
      <c r="AO59" s="314">
        <v>183.5</v>
      </c>
      <c r="AP59" s="315">
        <v>54621</v>
      </c>
      <c r="AQ59" s="316">
        <v>20.7</v>
      </c>
      <c r="AR59" s="317">
        <v>162.80000000000001</v>
      </c>
    </row>
    <row r="60" spans="1:44" x14ac:dyDescent="0.15">
      <c r="A60" s="247"/>
      <c r="AK60" s="318"/>
      <c r="AL60" s="319" t="s">
        <v>519</v>
      </c>
      <c r="AM60" s="320">
        <v>5982294</v>
      </c>
      <c r="AN60" s="321">
        <v>136879</v>
      </c>
      <c r="AO60" s="322">
        <v>287.7</v>
      </c>
      <c r="AP60" s="323">
        <v>30892</v>
      </c>
      <c r="AQ60" s="324">
        <v>36.700000000000003</v>
      </c>
      <c r="AR60" s="325">
        <v>251</v>
      </c>
    </row>
    <row r="61" spans="1:44" x14ac:dyDescent="0.15">
      <c r="A61" s="247"/>
      <c r="AK61" s="303" t="s">
        <v>524</v>
      </c>
      <c r="AL61" s="326"/>
      <c r="AM61" s="312">
        <v>3365212</v>
      </c>
      <c r="AN61" s="313">
        <v>77170</v>
      </c>
      <c r="AO61" s="314">
        <v>39.4</v>
      </c>
      <c r="AP61" s="315">
        <v>48873</v>
      </c>
      <c r="AQ61" s="327">
        <v>-0.9</v>
      </c>
      <c r="AR61" s="317">
        <v>40.299999999999997</v>
      </c>
    </row>
    <row r="62" spans="1:44" x14ac:dyDescent="0.15">
      <c r="A62" s="247"/>
      <c r="AK62" s="318"/>
      <c r="AL62" s="319" t="s">
        <v>519</v>
      </c>
      <c r="AM62" s="320">
        <v>2473749</v>
      </c>
      <c r="AN62" s="321">
        <v>56710</v>
      </c>
      <c r="AO62" s="322">
        <v>54.3</v>
      </c>
      <c r="AP62" s="323">
        <v>26304</v>
      </c>
      <c r="AQ62" s="324">
        <v>2.4</v>
      </c>
      <c r="AR62" s="325">
        <v>51.9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4IwkVIbMjb7EWZPJqjhk1OOA+Lafnw4Co4wmY2WPLbBdIioJIAyzx3+bBz8VFv61MDNDr5EgSc8eHxP4x1DGg==" saltValue="KiqGt5UVeh5zcN/xtBo3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Vr/F2HWw+Y9qDX8YU+eibCBy2tYR1tp0si07We2PbeCmzFxudM5yCbBr1FJIqrmzgps4rn1/abUSsMibzYJedA==" saltValue="DdPH9BkxSEev8OSGLwDp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QArHbUmDzRRapMgt7tHxN2oqkOllqGdDAgbUc3so6iEbvr/p7pLzBELkrn5OMb1LbzStbuVDYQ1egVcIQx3Q2Q==" saltValue="AlFduFr6d8YIJ2kHDSv1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37.21</v>
      </c>
      <c r="G47" s="12">
        <v>36.17</v>
      </c>
      <c r="H47" s="12">
        <v>35.29</v>
      </c>
      <c r="I47" s="12">
        <v>28.35</v>
      </c>
      <c r="J47" s="13">
        <v>18.09</v>
      </c>
    </row>
    <row r="48" spans="2:10" ht="57.75" customHeight="1" x14ac:dyDescent="0.15">
      <c r="B48" s="14"/>
      <c r="C48" s="1128" t="s">
        <v>4</v>
      </c>
      <c r="D48" s="1128"/>
      <c r="E48" s="1129"/>
      <c r="F48" s="15">
        <v>0.99</v>
      </c>
      <c r="G48" s="16">
        <v>4.92</v>
      </c>
      <c r="H48" s="16">
        <v>5.5</v>
      </c>
      <c r="I48" s="16">
        <v>2.87</v>
      </c>
      <c r="J48" s="17">
        <v>3.7</v>
      </c>
    </row>
    <row r="49" spans="2:10" ht="57.75" customHeight="1" thickBot="1" x14ac:dyDescent="0.2">
      <c r="B49" s="18"/>
      <c r="C49" s="1130" t="s">
        <v>5</v>
      </c>
      <c r="D49" s="1130"/>
      <c r="E49" s="1131"/>
      <c r="F49" s="19" t="s">
        <v>531</v>
      </c>
      <c r="G49" s="20" t="s">
        <v>532</v>
      </c>
      <c r="H49" s="20">
        <v>0.73</v>
      </c>
      <c r="I49" s="20" t="s">
        <v>533</v>
      </c>
      <c r="J49" s="21" t="s">
        <v>534</v>
      </c>
    </row>
    <row r="50" spans="2:10" x14ac:dyDescent="0.15"/>
  </sheetData>
  <sheetProtection algorithmName="SHA-512" hashValue="oIK1zD2PC4+YXjKE598bJ1nMD+hke9IhaVjBjURp2Aqb0EgwHBFIQ33lxHJ6G8Ou11SmgfssB2t3HSI6kBxB0g==" saltValue="xaZN58lClppbEbDskevZ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加藤 伸幸</cp:lastModifiedBy>
  <cp:lastPrinted>2026-03-24T00:48:55Z</cp:lastPrinted>
  <dcterms:created xsi:type="dcterms:W3CDTF">2026-02-26T09:53:33Z</dcterms:created>
  <dcterms:modified xsi:type="dcterms:W3CDTF">2026-03-24T00:51:24Z</dcterms:modified>
  <cp:category/>
</cp:coreProperties>
</file>