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 firstSheet="2" activeTab="3"/>
  </bookViews>
  <sheets>
    <sheet name="未収金の明細_全体会計" sheetId="2" r:id="rId1"/>
    <sheet name="長期延滞債権の明細_全体会計" sheetId="3" r:id="rId2"/>
    <sheet name="基金の明細 _全体会計" sheetId="4" r:id="rId3"/>
    <sheet name="引当金の明細_全体会計" sheetId="5" r:id="rId4"/>
  </sheets>
  <definedNames>
    <definedName name="_xlnm._FilterDatabase" localSheetId="3" hidden="1">引当金の明細_全体会計!$A$6:$K$13</definedName>
    <definedName name="_xlnm.Print_Area" localSheetId="3">引当金の明細_全体会計!$A$1:$F$27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7" i="5" l="1"/>
  <c r="D27" i="5"/>
  <c r="C27" i="5"/>
  <c r="B27" i="5"/>
  <c r="F25" i="5"/>
  <c r="H25" i="5" s="1"/>
  <c r="H24" i="5"/>
  <c r="F24" i="5"/>
  <c r="F23" i="5"/>
  <c r="H23" i="5" s="1"/>
  <c r="F20" i="5"/>
  <c r="F19" i="5"/>
  <c r="F18" i="5"/>
  <c r="F17" i="5"/>
  <c r="F16" i="5"/>
  <c r="F13" i="5"/>
  <c r="F12" i="5"/>
  <c r="F11" i="5"/>
  <c r="I11" i="5" s="1"/>
  <c r="I10" i="5"/>
  <c r="F10" i="5"/>
  <c r="F9" i="5"/>
  <c r="F8" i="5"/>
  <c r="F27" i="5" s="1"/>
  <c r="E27" i="4" l="1"/>
  <c r="D27" i="4"/>
  <c r="C27" i="4"/>
  <c r="F24" i="4"/>
  <c r="F23" i="4"/>
  <c r="F22" i="4"/>
  <c r="F21" i="4"/>
  <c r="B20" i="4"/>
  <c r="F20" i="4" s="1"/>
  <c r="F19" i="4"/>
  <c r="F18" i="4"/>
  <c r="F17" i="4"/>
  <c r="F16" i="4"/>
  <c r="F15" i="4"/>
  <c r="F14" i="4"/>
  <c r="F13" i="4"/>
  <c r="F12" i="4"/>
  <c r="F11" i="4"/>
  <c r="F10" i="4"/>
  <c r="F9" i="4"/>
  <c r="F8" i="4"/>
  <c r="F7" i="4"/>
  <c r="B6" i="4"/>
  <c r="B27" i="4" s="1"/>
  <c r="F6" i="4" l="1"/>
  <c r="F27" i="4" s="1"/>
  <c r="C32" i="3" l="1"/>
  <c r="C33" i="3" s="1"/>
  <c r="B32" i="3"/>
  <c r="B33" i="3" s="1"/>
  <c r="C32" i="2" l="1"/>
  <c r="C33" i="2" s="1"/>
  <c r="B32" i="2"/>
  <c r="B33" i="2" s="1"/>
</calcChain>
</file>

<file path=xl/sharedStrings.xml><?xml version="1.0" encoding="utf-8"?>
<sst xmlns="http://schemas.openxmlformats.org/spreadsheetml/2006/main" count="123" uniqueCount="79">
  <si>
    <t>未収金の明細</t>
  </si>
  <si>
    <t>自治体名：長泉町</t>
  </si>
  <si>
    <t>年度：令和２年度</t>
    <rPh sb="3" eb="5">
      <t>レイワ</t>
    </rPh>
    <phoneticPr fontId="2"/>
  </si>
  <si>
    <t>(単位：円)</t>
    <rPh sb="4" eb="5">
      <t>エン</t>
    </rPh>
    <phoneticPr fontId="2"/>
  </si>
  <si>
    <t>相手先名または種別</t>
  </si>
  <si>
    <t>貸借対照表計上額</t>
  </si>
  <si>
    <t>徴収不能引当金計上額</t>
  </si>
  <si>
    <t>【貸付金】</t>
  </si>
  <si>
    <t>小計</t>
  </si>
  <si>
    <t>【未収金】</t>
  </si>
  <si>
    <t>町民税_個人</t>
    <rPh sb="0" eb="2">
      <t>チョウミン</t>
    </rPh>
    <rPh sb="2" eb="3">
      <t>ゼイ</t>
    </rPh>
    <rPh sb="4" eb="6">
      <t>コジン</t>
    </rPh>
    <phoneticPr fontId="1"/>
  </si>
  <si>
    <t>町民税_法人</t>
    <rPh sb="0" eb="2">
      <t>チョウミン</t>
    </rPh>
    <rPh sb="2" eb="3">
      <t>ゼイ</t>
    </rPh>
    <rPh sb="4" eb="6">
      <t>ホウジン</t>
    </rPh>
    <phoneticPr fontId="1"/>
  </si>
  <si>
    <t>固定資産税</t>
    <rPh sb="0" eb="2">
      <t>コテイ</t>
    </rPh>
    <rPh sb="2" eb="4">
      <t>シサン</t>
    </rPh>
    <rPh sb="4" eb="5">
      <t>ゼイ</t>
    </rPh>
    <phoneticPr fontId="1"/>
  </si>
  <si>
    <t>軽自動車税</t>
    <rPh sb="0" eb="4">
      <t>ケイジドウシャ</t>
    </rPh>
    <rPh sb="4" eb="5">
      <t>ゼイ</t>
    </rPh>
    <phoneticPr fontId="1"/>
  </si>
  <si>
    <t>入湯税</t>
    <rPh sb="0" eb="2">
      <t>ニュウトウ</t>
    </rPh>
    <rPh sb="2" eb="3">
      <t>ゼイ</t>
    </rPh>
    <phoneticPr fontId="2"/>
  </si>
  <si>
    <t>都市計画税</t>
    <rPh sb="0" eb="2">
      <t>トシ</t>
    </rPh>
    <rPh sb="2" eb="4">
      <t>ケイカク</t>
    </rPh>
    <rPh sb="4" eb="5">
      <t>ゼイ</t>
    </rPh>
    <phoneticPr fontId="1"/>
  </si>
  <si>
    <t>民生費負担金</t>
    <rPh sb="0" eb="2">
      <t>ミンセイ</t>
    </rPh>
    <rPh sb="2" eb="3">
      <t>ヒ</t>
    </rPh>
    <rPh sb="3" eb="6">
      <t>フタンキン</t>
    </rPh>
    <phoneticPr fontId="1"/>
  </si>
  <si>
    <t>使用料及び手数料</t>
    <rPh sb="0" eb="3">
      <t>シヨウリョウ</t>
    </rPh>
    <rPh sb="3" eb="4">
      <t>オヨ</t>
    </rPh>
    <rPh sb="5" eb="8">
      <t>テスウリョウ</t>
    </rPh>
    <phoneticPr fontId="2"/>
  </si>
  <si>
    <t>雑入</t>
    <rPh sb="0" eb="2">
      <t>ザツニュウ</t>
    </rPh>
    <phoneticPr fontId="2"/>
  </si>
  <si>
    <t>国民健康保険_一般被保険者</t>
    <rPh sb="0" eb="2">
      <t>コクミン</t>
    </rPh>
    <rPh sb="2" eb="4">
      <t>ケンコウ</t>
    </rPh>
    <rPh sb="4" eb="6">
      <t>ホケン</t>
    </rPh>
    <rPh sb="7" eb="9">
      <t>イッパン</t>
    </rPh>
    <rPh sb="9" eb="13">
      <t>ヒホケンシャ</t>
    </rPh>
    <phoneticPr fontId="4"/>
  </si>
  <si>
    <t>国民健康保険_雑入</t>
    <rPh sb="0" eb="2">
      <t>コクミン</t>
    </rPh>
    <rPh sb="2" eb="4">
      <t>ケンコウ</t>
    </rPh>
    <rPh sb="4" eb="6">
      <t>ホケン</t>
    </rPh>
    <rPh sb="7" eb="9">
      <t>ザツニュウ</t>
    </rPh>
    <phoneticPr fontId="4"/>
  </si>
  <si>
    <t>介護保険_保険税</t>
    <rPh sb="0" eb="2">
      <t>カイゴ</t>
    </rPh>
    <rPh sb="2" eb="4">
      <t>ホケン</t>
    </rPh>
    <rPh sb="5" eb="7">
      <t>ホケン</t>
    </rPh>
    <rPh sb="7" eb="8">
      <t>ゼイ</t>
    </rPh>
    <phoneticPr fontId="4"/>
  </si>
  <si>
    <t>後期高齢者_保険料</t>
    <rPh sb="0" eb="2">
      <t>コウキ</t>
    </rPh>
    <rPh sb="2" eb="5">
      <t>コウレイシャ</t>
    </rPh>
    <rPh sb="6" eb="9">
      <t>ホケンリョウ</t>
    </rPh>
    <phoneticPr fontId="4"/>
  </si>
  <si>
    <t>水道事業会計_未収金</t>
    <rPh sb="0" eb="2">
      <t>スイドウ</t>
    </rPh>
    <rPh sb="2" eb="4">
      <t>ジギョウ</t>
    </rPh>
    <rPh sb="4" eb="6">
      <t>カイケイ</t>
    </rPh>
    <rPh sb="7" eb="10">
      <t>ミシュウキン</t>
    </rPh>
    <phoneticPr fontId="2"/>
  </si>
  <si>
    <t>下水道事業会計_未収金</t>
    <rPh sb="0" eb="1">
      <t>ゲ</t>
    </rPh>
    <rPh sb="1" eb="3">
      <t>スイドウ</t>
    </rPh>
    <rPh sb="3" eb="5">
      <t>ジギョウ</t>
    </rPh>
    <rPh sb="5" eb="7">
      <t>カイケイ</t>
    </rPh>
    <rPh sb="8" eb="11">
      <t>ミシュウキン</t>
    </rPh>
    <phoneticPr fontId="2"/>
  </si>
  <si>
    <t>合計</t>
  </si>
  <si>
    <t>長期延滞債権の明細</t>
  </si>
  <si>
    <t>入湯税</t>
    <rPh sb="0" eb="2">
      <t>ニュウトウ</t>
    </rPh>
    <rPh sb="2" eb="3">
      <t>ゼイ</t>
    </rPh>
    <phoneticPr fontId="1"/>
  </si>
  <si>
    <t>手数料</t>
    <rPh sb="0" eb="3">
      <t>テスウリョウ</t>
    </rPh>
    <phoneticPr fontId="2"/>
  </si>
  <si>
    <t>国民健康保険_一般被保険者</t>
    <rPh sb="0" eb="2">
      <t>コクミン</t>
    </rPh>
    <rPh sb="2" eb="4">
      <t>ケンコウ</t>
    </rPh>
    <rPh sb="4" eb="6">
      <t>ホケン</t>
    </rPh>
    <rPh sb="7" eb="9">
      <t>イッパン</t>
    </rPh>
    <rPh sb="9" eb="13">
      <t>ヒホケンシャ</t>
    </rPh>
    <phoneticPr fontId="2"/>
  </si>
  <si>
    <t>国民健康保険_退職被保険者</t>
    <rPh sb="0" eb="2">
      <t>コクミン</t>
    </rPh>
    <rPh sb="2" eb="4">
      <t>ケンコウ</t>
    </rPh>
    <rPh sb="4" eb="6">
      <t>ホケン</t>
    </rPh>
    <rPh sb="7" eb="9">
      <t>タイショク</t>
    </rPh>
    <rPh sb="9" eb="13">
      <t>ヒホケンシャ</t>
    </rPh>
    <phoneticPr fontId="2"/>
  </si>
  <si>
    <t>介護保険_保険税</t>
    <rPh sb="0" eb="2">
      <t>カイゴ</t>
    </rPh>
    <rPh sb="2" eb="4">
      <t>ホケン</t>
    </rPh>
    <rPh sb="5" eb="7">
      <t>ホケン</t>
    </rPh>
    <rPh sb="7" eb="8">
      <t>ゼイ</t>
    </rPh>
    <phoneticPr fontId="2"/>
  </si>
  <si>
    <t>後期高齢者_保険料</t>
    <rPh sb="0" eb="2">
      <t>コウキ</t>
    </rPh>
    <rPh sb="2" eb="5">
      <t>コウレイシャ</t>
    </rPh>
    <rPh sb="6" eb="9">
      <t>ホケンリョウ</t>
    </rPh>
    <phoneticPr fontId="2"/>
  </si>
  <si>
    <t>基金の明細</t>
  </si>
  <si>
    <t>種類</t>
  </si>
  <si>
    <t>現金預金</t>
  </si>
  <si>
    <t>有価証券</t>
  </si>
  <si>
    <t>土地</t>
  </si>
  <si>
    <t>その他</t>
  </si>
  <si>
    <t>合計_x000D_
(貸借対照表計上額)</t>
  </si>
  <si>
    <t>(参考)財産に関する_x000D_
調書記載額(千円)</t>
    <rPh sb="18" eb="20">
      <t>センエン</t>
    </rPh>
    <phoneticPr fontId="2"/>
  </si>
  <si>
    <t>財政調整基金</t>
    <rPh sb="0" eb="2">
      <t>ザイセイ</t>
    </rPh>
    <rPh sb="2" eb="4">
      <t>チョウセイ</t>
    </rPh>
    <rPh sb="4" eb="6">
      <t>キキン</t>
    </rPh>
    <phoneticPr fontId="4"/>
  </si>
  <si>
    <t>減債基金</t>
    <rPh sb="0" eb="2">
      <t>ゲンサイ</t>
    </rPh>
    <rPh sb="2" eb="4">
      <t>キキン</t>
    </rPh>
    <phoneticPr fontId="4"/>
  </si>
  <si>
    <t>美術品購入基金</t>
    <rPh sb="0" eb="2">
      <t>ビジュツ</t>
    </rPh>
    <rPh sb="2" eb="3">
      <t>ヒン</t>
    </rPh>
    <rPh sb="3" eb="5">
      <t>コウニュウ</t>
    </rPh>
    <rPh sb="5" eb="7">
      <t>キキン</t>
    </rPh>
    <phoneticPr fontId="1"/>
  </si>
  <si>
    <t>国際交流基金</t>
    <rPh sb="0" eb="2">
      <t>コクサイ</t>
    </rPh>
    <rPh sb="2" eb="4">
      <t>コウリュウ</t>
    </rPh>
    <rPh sb="4" eb="6">
      <t>キキン</t>
    </rPh>
    <phoneticPr fontId="1"/>
  </si>
  <si>
    <t>地域福祉基金</t>
    <rPh sb="0" eb="2">
      <t>チイキ</t>
    </rPh>
    <rPh sb="2" eb="4">
      <t>フクシ</t>
    </rPh>
    <rPh sb="4" eb="6">
      <t>キキン</t>
    </rPh>
    <phoneticPr fontId="1"/>
  </si>
  <si>
    <t>衛生施設建設基金</t>
    <rPh sb="0" eb="2">
      <t>エイセイ</t>
    </rPh>
    <rPh sb="2" eb="4">
      <t>シセツ</t>
    </rPh>
    <rPh sb="4" eb="6">
      <t>ケンセツ</t>
    </rPh>
    <rPh sb="6" eb="8">
      <t>キキン</t>
    </rPh>
    <phoneticPr fontId="1"/>
  </si>
  <si>
    <t>ふるさと水と土基金</t>
    <rPh sb="4" eb="5">
      <t>ミズ</t>
    </rPh>
    <rPh sb="6" eb="7">
      <t>ツチ</t>
    </rPh>
    <rPh sb="7" eb="9">
      <t>キキン</t>
    </rPh>
    <phoneticPr fontId="1"/>
  </si>
  <si>
    <t>町営住宅修繕基金</t>
    <rPh sb="0" eb="2">
      <t>チョウエイ</t>
    </rPh>
    <rPh sb="2" eb="4">
      <t>ジュウタク</t>
    </rPh>
    <rPh sb="4" eb="6">
      <t>シュウゼン</t>
    </rPh>
    <rPh sb="6" eb="8">
      <t>キキン</t>
    </rPh>
    <phoneticPr fontId="1"/>
  </si>
  <si>
    <t>育英資金給付基金</t>
    <rPh sb="0" eb="2">
      <t>イクエイ</t>
    </rPh>
    <rPh sb="2" eb="4">
      <t>シキン</t>
    </rPh>
    <rPh sb="4" eb="6">
      <t>キュウフ</t>
    </rPh>
    <rPh sb="6" eb="8">
      <t>キキン</t>
    </rPh>
    <phoneticPr fontId="1"/>
  </si>
  <si>
    <t>スポーツ施設整備基金</t>
    <rPh sb="4" eb="6">
      <t>シセツ</t>
    </rPh>
    <rPh sb="6" eb="8">
      <t>セイビ</t>
    </rPh>
    <rPh sb="8" eb="10">
      <t>キキン</t>
    </rPh>
    <phoneticPr fontId="1"/>
  </si>
  <si>
    <t>収入印紙等購買基金</t>
    <rPh sb="0" eb="2">
      <t>シュウニュウ</t>
    </rPh>
    <rPh sb="2" eb="4">
      <t>インシ</t>
    </rPh>
    <rPh sb="4" eb="5">
      <t>トウ</t>
    </rPh>
    <rPh sb="5" eb="7">
      <t>コウバイ</t>
    </rPh>
    <rPh sb="7" eb="9">
      <t>キキン</t>
    </rPh>
    <phoneticPr fontId="1"/>
  </si>
  <si>
    <t>公共施設長寿命化基金</t>
    <rPh sb="0" eb="2">
      <t>コウキョウ</t>
    </rPh>
    <rPh sb="2" eb="4">
      <t>シセツ</t>
    </rPh>
    <rPh sb="4" eb="5">
      <t>チョウ</t>
    </rPh>
    <rPh sb="5" eb="8">
      <t>ジュミョウカ</t>
    </rPh>
    <rPh sb="8" eb="10">
      <t>キキン</t>
    </rPh>
    <phoneticPr fontId="1"/>
  </si>
  <si>
    <t>ふるさと応援基金</t>
    <rPh sb="4" eb="6">
      <t>オウエン</t>
    </rPh>
    <rPh sb="6" eb="8">
      <t>キキン</t>
    </rPh>
    <phoneticPr fontId="2"/>
  </si>
  <si>
    <t>森林環境譲与税</t>
    <rPh sb="0" eb="4">
      <t>シンリンカンキョウ</t>
    </rPh>
    <rPh sb="4" eb="7">
      <t>ジョウヨゼイ</t>
    </rPh>
    <phoneticPr fontId="2"/>
  </si>
  <si>
    <t>土地開発基金</t>
    <rPh sb="0" eb="2">
      <t>トチ</t>
    </rPh>
    <rPh sb="2" eb="4">
      <t>カイハツ</t>
    </rPh>
    <rPh sb="4" eb="6">
      <t>キキン</t>
    </rPh>
    <phoneticPr fontId="4"/>
  </si>
  <si>
    <t>国民健康保険事業基金</t>
    <rPh sb="0" eb="2">
      <t>コクミン</t>
    </rPh>
    <rPh sb="2" eb="4">
      <t>ケンコウ</t>
    </rPh>
    <rPh sb="4" eb="6">
      <t>ホケン</t>
    </rPh>
    <rPh sb="6" eb="8">
      <t>ジギョウ</t>
    </rPh>
    <rPh sb="8" eb="10">
      <t>キキン</t>
    </rPh>
    <phoneticPr fontId="1"/>
  </si>
  <si>
    <t>国民健康保険高額医療費資金貸付金</t>
    <rPh sb="0" eb="2">
      <t>コクミン</t>
    </rPh>
    <rPh sb="2" eb="4">
      <t>ケンコウ</t>
    </rPh>
    <rPh sb="4" eb="6">
      <t>ホケン</t>
    </rPh>
    <rPh sb="6" eb="8">
      <t>コウガク</t>
    </rPh>
    <rPh sb="8" eb="11">
      <t>イリョウヒ</t>
    </rPh>
    <rPh sb="11" eb="13">
      <t>シキン</t>
    </rPh>
    <rPh sb="13" eb="15">
      <t>カシツケ</t>
    </rPh>
    <rPh sb="15" eb="16">
      <t>キン</t>
    </rPh>
    <phoneticPr fontId="1"/>
  </si>
  <si>
    <t>国民健康保険出産費資金貸付金</t>
    <rPh sb="0" eb="2">
      <t>コクミン</t>
    </rPh>
    <rPh sb="2" eb="4">
      <t>ケンコウ</t>
    </rPh>
    <rPh sb="4" eb="6">
      <t>ホケン</t>
    </rPh>
    <rPh sb="6" eb="8">
      <t>シュッサン</t>
    </rPh>
    <rPh sb="8" eb="9">
      <t>ヒ</t>
    </rPh>
    <rPh sb="9" eb="11">
      <t>シキン</t>
    </rPh>
    <rPh sb="11" eb="13">
      <t>カシツケ</t>
    </rPh>
    <rPh sb="13" eb="14">
      <t>キン</t>
    </rPh>
    <phoneticPr fontId="1"/>
  </si>
  <si>
    <t>介護保険保険給付等支払準備基金</t>
    <rPh sb="0" eb="2">
      <t>カイゴ</t>
    </rPh>
    <rPh sb="2" eb="4">
      <t>ホケン</t>
    </rPh>
    <rPh sb="4" eb="6">
      <t>ホケン</t>
    </rPh>
    <rPh sb="6" eb="8">
      <t>キュウフ</t>
    </rPh>
    <rPh sb="8" eb="9">
      <t>トウ</t>
    </rPh>
    <rPh sb="9" eb="11">
      <t>シハライ</t>
    </rPh>
    <rPh sb="11" eb="13">
      <t>ジュンビ</t>
    </rPh>
    <rPh sb="13" eb="15">
      <t>キキン</t>
    </rPh>
    <phoneticPr fontId="1"/>
  </si>
  <si>
    <t>引当金の明細</t>
  </si>
  <si>
    <t>会計：全体会計</t>
    <rPh sb="0" eb="2">
      <t>カイケイ</t>
    </rPh>
    <rPh sb="3" eb="5">
      <t>ゼンタイ</t>
    </rPh>
    <rPh sb="5" eb="7">
      <t>カイケイ</t>
    </rPh>
    <phoneticPr fontId="2"/>
  </si>
  <si>
    <t>区分</t>
  </si>
  <si>
    <t>前年度末残高</t>
  </si>
  <si>
    <t>本年度増加額</t>
  </si>
  <si>
    <t>本年度減少額</t>
  </si>
  <si>
    <t>本年度末残高</t>
  </si>
  <si>
    <t>目的使用</t>
  </si>
  <si>
    <t>徴収不能引当金</t>
    <rPh sb="0" eb="4">
      <t>チョウシュウフノウ</t>
    </rPh>
    <rPh sb="4" eb="7">
      <t>ヒキアテキン</t>
    </rPh>
    <phoneticPr fontId="2"/>
  </si>
  <si>
    <t>一般会計等</t>
  </si>
  <si>
    <t>徴収不能引当金</t>
    <rPh sb="0" eb="2">
      <t>チョウシュウ</t>
    </rPh>
    <rPh sb="2" eb="4">
      <t>フノウ</t>
    </rPh>
    <rPh sb="4" eb="6">
      <t>ヒキアテ</t>
    </rPh>
    <rPh sb="6" eb="7">
      <t>キン</t>
    </rPh>
    <phoneticPr fontId="2"/>
  </si>
  <si>
    <t>国民健康保険事業特別会計</t>
  </si>
  <si>
    <t>後期高齢者医療特別会計</t>
  </si>
  <si>
    <t>介護保険事業特別会計</t>
  </si>
  <si>
    <t>水道公営企業会計</t>
    <rPh sb="2" eb="4">
      <t>コウエイ</t>
    </rPh>
    <rPh sb="4" eb="6">
      <t>キギョウ</t>
    </rPh>
    <phoneticPr fontId="2"/>
  </si>
  <si>
    <t>下水道公営企業会計</t>
    <rPh sb="0" eb="3">
      <t>ゲスイドウ</t>
    </rPh>
    <rPh sb="3" eb="5">
      <t>コウエイ</t>
    </rPh>
    <rPh sb="5" eb="7">
      <t>キギョウ</t>
    </rPh>
    <rPh sb="7" eb="9">
      <t>カイケイ</t>
    </rPh>
    <phoneticPr fontId="2"/>
  </si>
  <si>
    <t>賞与等引当金</t>
    <rPh sb="0" eb="3">
      <t>ショウヨトウ</t>
    </rPh>
    <rPh sb="3" eb="6">
      <t>ヒキアテキン</t>
    </rPh>
    <phoneticPr fontId="2"/>
  </si>
  <si>
    <t>賞与等引当金</t>
    <rPh sb="0" eb="2">
      <t>ショウヨ</t>
    </rPh>
    <rPh sb="2" eb="3">
      <t>トウ</t>
    </rPh>
    <rPh sb="3" eb="5">
      <t>ヒキアテ</t>
    </rPh>
    <rPh sb="5" eb="6">
      <t>キン</t>
    </rPh>
    <phoneticPr fontId="2"/>
  </si>
  <si>
    <t>退職手当引当金</t>
    <rPh sb="0" eb="4">
      <t>タイショクテアテ</t>
    </rPh>
    <rPh sb="4" eb="7">
      <t>ヒキアテキン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</si>
</sst>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游ゴシック"/>
      <family val="2"/>
      <scheme val="minor"/>
    </font>
    <font>
      <b/>
      <sz val="18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9"/>
      <color theme="1"/>
      <name val="游ゴシック"/>
      <family val="2"/>
      <scheme val="minor"/>
    </font>
    <font>
      <sz val="11"/>
      <color theme="0"/>
      <name val="游ゴシック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3" fontId="1" fillId="0" borderId="0" xfId="0" applyNumberFormat="1" applyFont="1"/>
    <xf numFmtId="3" fontId="3" fillId="0" borderId="0" xfId="0" applyNumberFormat="1" applyFont="1"/>
    <xf numFmtId="3" fontId="0" fillId="0" borderId="0" xfId="0" applyNumberFormat="1" applyFont="1"/>
    <xf numFmtId="3" fontId="0" fillId="0" borderId="0" xfId="0" applyNumberFormat="1" applyFont="1" applyAlignment="1">
      <alignment horizontal="right"/>
    </xf>
    <xf numFmtId="3" fontId="3" fillId="2" borderId="1" xfId="0" applyNumberFormat="1" applyFont="1" applyFill="1" applyBorder="1" applyAlignment="1">
      <alignment horizontal="center" vertical="center"/>
    </xf>
    <xf numFmtId="3" fontId="3" fillId="0" borderId="1" xfId="0" applyNumberFormat="1" applyFont="1" applyBorder="1" applyAlignment="1">
      <alignment horizontal="left" vertical="center"/>
    </xf>
    <xf numFmtId="3" fontId="3" fillId="0" borderId="1" xfId="0" applyNumberFormat="1" applyFont="1" applyBorder="1" applyAlignment="1">
      <alignment horizontal="right" vertical="center"/>
    </xf>
    <xf numFmtId="3" fontId="3" fillId="0" borderId="2" xfId="0" applyNumberFormat="1" applyFont="1" applyBorder="1" applyAlignment="1">
      <alignment horizontal="center" vertical="center"/>
    </xf>
    <xf numFmtId="3" fontId="3" fillId="0" borderId="2" xfId="0" applyNumberFormat="1" applyFont="1" applyBorder="1" applyAlignment="1">
      <alignment horizontal="right" vertical="center"/>
    </xf>
    <xf numFmtId="3" fontId="3" fillId="0" borderId="1" xfId="0" applyNumberFormat="1" applyFont="1" applyBorder="1" applyAlignment="1">
      <alignment horizontal="center" vertical="center"/>
    </xf>
    <xf numFmtId="3" fontId="3" fillId="2" borderId="1" xfId="0" applyNumberFormat="1" applyFont="1" applyFill="1" applyBorder="1" applyAlignment="1">
      <alignment horizontal="center" vertical="center" wrapText="1"/>
    </xf>
    <xf numFmtId="3" fontId="3" fillId="2" borderId="1" xfId="0" applyNumberFormat="1" applyFont="1" applyFill="1" applyBorder="1" applyAlignment="1">
      <alignment horizontal="center" vertical="center"/>
    </xf>
    <xf numFmtId="3" fontId="3" fillId="0" borderId="0" xfId="0" applyNumberFormat="1" applyFont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3"/>
  <sheetViews>
    <sheetView workbookViewId="0">
      <selection activeCell="G10" sqref="G10"/>
    </sheetView>
  </sheetViews>
  <sheetFormatPr defaultColWidth="7.75" defaultRowHeight="15.75" x14ac:dyDescent="0.35"/>
  <cols>
    <col min="1" max="1" width="27" style="2" customWidth="1"/>
    <col min="2" max="3" width="17.375" style="2" customWidth="1"/>
    <col min="4" max="16384" width="7.75" style="2"/>
  </cols>
  <sheetData>
    <row r="1" spans="1:3" ht="30" x14ac:dyDescent="0.6">
      <c r="A1" s="1" t="s">
        <v>0</v>
      </c>
    </row>
    <row r="2" spans="1:3" ht="18.75" x14ac:dyDescent="0.4">
      <c r="A2" s="3" t="s">
        <v>1</v>
      </c>
    </row>
    <row r="3" spans="1:3" ht="18.75" x14ac:dyDescent="0.4">
      <c r="A3" s="3" t="s">
        <v>2</v>
      </c>
    </row>
    <row r="4" spans="1:3" ht="18.75" x14ac:dyDescent="0.4">
      <c r="C4" s="4" t="s">
        <v>3</v>
      </c>
    </row>
    <row r="5" spans="1:3" ht="22.5" customHeight="1" x14ac:dyDescent="0.35">
      <c r="A5" s="5" t="s">
        <v>4</v>
      </c>
      <c r="B5" s="5" t="s">
        <v>5</v>
      </c>
      <c r="C5" s="5" t="s">
        <v>6</v>
      </c>
    </row>
    <row r="6" spans="1:3" ht="18" customHeight="1" x14ac:dyDescent="0.35">
      <c r="A6" s="6" t="s">
        <v>7</v>
      </c>
      <c r="B6" s="7"/>
      <c r="C6" s="7"/>
    </row>
    <row r="7" spans="1:3" ht="18" customHeight="1" x14ac:dyDescent="0.35">
      <c r="A7" s="6"/>
      <c r="B7" s="7"/>
      <c r="C7" s="7"/>
    </row>
    <row r="8" spans="1:3" ht="18" customHeight="1" thickBot="1" x14ac:dyDescent="0.4">
      <c r="A8" s="8" t="s">
        <v>8</v>
      </c>
      <c r="B8" s="9"/>
      <c r="C8" s="9"/>
    </row>
    <row r="9" spans="1:3" ht="18" customHeight="1" thickTop="1" x14ac:dyDescent="0.35">
      <c r="A9" s="6" t="s">
        <v>9</v>
      </c>
      <c r="B9" s="7"/>
      <c r="C9" s="7"/>
    </row>
    <row r="10" spans="1:3" ht="18" customHeight="1" x14ac:dyDescent="0.35">
      <c r="A10" s="6" t="s">
        <v>10</v>
      </c>
      <c r="B10" s="7">
        <v>26091366</v>
      </c>
      <c r="C10" s="7">
        <v>0</v>
      </c>
    </row>
    <row r="11" spans="1:3" ht="18" customHeight="1" x14ac:dyDescent="0.35">
      <c r="A11" s="6" t="s">
        <v>11</v>
      </c>
      <c r="B11" s="7">
        <v>60625700</v>
      </c>
      <c r="C11" s="7">
        <v>0</v>
      </c>
    </row>
    <row r="12" spans="1:3" ht="18" customHeight="1" x14ac:dyDescent="0.35">
      <c r="A12" s="6" t="s">
        <v>12</v>
      </c>
      <c r="B12" s="7">
        <v>55469715</v>
      </c>
      <c r="C12" s="7">
        <v>0</v>
      </c>
    </row>
    <row r="13" spans="1:3" ht="18" customHeight="1" x14ac:dyDescent="0.35">
      <c r="A13" s="6" t="s">
        <v>13</v>
      </c>
      <c r="B13" s="7">
        <v>1093074</v>
      </c>
      <c r="C13" s="7">
        <v>0</v>
      </c>
    </row>
    <row r="14" spans="1:3" ht="18" customHeight="1" x14ac:dyDescent="0.35">
      <c r="A14" s="6" t="s">
        <v>14</v>
      </c>
      <c r="B14" s="7">
        <v>0</v>
      </c>
      <c r="C14" s="7">
        <v>0</v>
      </c>
    </row>
    <row r="15" spans="1:3" ht="18" customHeight="1" x14ac:dyDescent="0.35">
      <c r="A15" s="6" t="s">
        <v>15</v>
      </c>
      <c r="B15" s="7">
        <v>2726492</v>
      </c>
      <c r="C15" s="7">
        <v>0</v>
      </c>
    </row>
    <row r="16" spans="1:3" ht="18" customHeight="1" x14ac:dyDescent="0.35">
      <c r="A16" s="6" t="s">
        <v>16</v>
      </c>
      <c r="B16" s="7">
        <v>303780</v>
      </c>
      <c r="C16" s="7">
        <v>0</v>
      </c>
    </row>
    <row r="17" spans="1:3" ht="18" customHeight="1" x14ac:dyDescent="0.35">
      <c r="A17" s="6"/>
      <c r="B17" s="7"/>
      <c r="C17" s="7"/>
    </row>
    <row r="18" spans="1:3" ht="18" customHeight="1" x14ac:dyDescent="0.35">
      <c r="A18" s="6" t="s">
        <v>17</v>
      </c>
      <c r="B18" s="7">
        <v>0</v>
      </c>
      <c r="C18" s="7">
        <v>0</v>
      </c>
    </row>
    <row r="19" spans="1:3" ht="18" customHeight="1" x14ac:dyDescent="0.35">
      <c r="A19" s="6" t="s">
        <v>18</v>
      </c>
      <c r="B19" s="7">
        <v>124302</v>
      </c>
      <c r="C19" s="7">
        <v>0</v>
      </c>
    </row>
    <row r="20" spans="1:3" ht="18" customHeight="1" x14ac:dyDescent="0.35">
      <c r="A20" s="6"/>
      <c r="B20" s="7"/>
      <c r="C20" s="7"/>
    </row>
    <row r="21" spans="1:3" ht="18" customHeight="1" x14ac:dyDescent="0.35">
      <c r="A21" s="6" t="s">
        <v>19</v>
      </c>
      <c r="B21" s="7">
        <v>46421063</v>
      </c>
      <c r="C21" s="7">
        <v>0</v>
      </c>
    </row>
    <row r="22" spans="1:3" ht="18" customHeight="1" x14ac:dyDescent="0.35">
      <c r="A22" s="6" t="s">
        <v>20</v>
      </c>
      <c r="B22" s="7">
        <v>3912</v>
      </c>
      <c r="C22" s="7">
        <v>0</v>
      </c>
    </row>
    <row r="23" spans="1:3" ht="18" customHeight="1" x14ac:dyDescent="0.35">
      <c r="A23" s="6"/>
      <c r="B23" s="7"/>
      <c r="C23" s="7"/>
    </row>
    <row r="24" spans="1:3" ht="18" customHeight="1" x14ac:dyDescent="0.35">
      <c r="A24" s="6" t="s">
        <v>21</v>
      </c>
      <c r="B24" s="7">
        <v>1630170</v>
      </c>
      <c r="C24" s="7">
        <v>0</v>
      </c>
    </row>
    <row r="25" spans="1:3" ht="18" customHeight="1" x14ac:dyDescent="0.35">
      <c r="A25" s="6"/>
      <c r="B25" s="7"/>
      <c r="C25" s="7"/>
    </row>
    <row r="26" spans="1:3" ht="18" customHeight="1" x14ac:dyDescent="0.35">
      <c r="A26" s="6" t="s">
        <v>22</v>
      </c>
      <c r="B26" s="7">
        <v>765800</v>
      </c>
      <c r="C26" s="7">
        <v>0</v>
      </c>
    </row>
    <row r="27" spans="1:3" ht="18" customHeight="1" x14ac:dyDescent="0.35">
      <c r="A27" s="6"/>
      <c r="B27" s="7"/>
      <c r="C27" s="7"/>
    </row>
    <row r="28" spans="1:3" ht="18" customHeight="1" x14ac:dyDescent="0.35">
      <c r="A28" s="6" t="s">
        <v>23</v>
      </c>
      <c r="B28" s="7">
        <v>12579170</v>
      </c>
      <c r="C28" s="7">
        <v>14880</v>
      </c>
    </row>
    <row r="29" spans="1:3" ht="18" customHeight="1" x14ac:dyDescent="0.35">
      <c r="A29" s="6" t="s">
        <v>24</v>
      </c>
      <c r="B29" s="7">
        <v>36160810</v>
      </c>
      <c r="C29" s="7">
        <v>174310</v>
      </c>
    </row>
    <row r="30" spans="1:3" ht="18" customHeight="1" x14ac:dyDescent="0.35">
      <c r="A30" s="6"/>
      <c r="B30" s="7"/>
      <c r="C30" s="7"/>
    </row>
    <row r="31" spans="1:3" ht="18" customHeight="1" x14ac:dyDescent="0.35">
      <c r="A31" s="6"/>
      <c r="B31" s="7"/>
      <c r="C31" s="7"/>
    </row>
    <row r="32" spans="1:3" ht="18" customHeight="1" thickBot="1" x14ac:dyDescent="0.4">
      <c r="A32" s="8" t="s">
        <v>8</v>
      </c>
      <c r="B32" s="9">
        <f>SUM(B10:B31)</f>
        <v>243995354</v>
      </c>
      <c r="C32" s="9">
        <f>SUM(C10:C31)</f>
        <v>189190</v>
      </c>
    </row>
    <row r="33" spans="1:3" ht="18" customHeight="1" thickTop="1" x14ac:dyDescent="0.35">
      <c r="A33" s="10" t="s">
        <v>25</v>
      </c>
      <c r="B33" s="7">
        <f>B8+B32</f>
        <v>243995354</v>
      </c>
      <c r="C33" s="7">
        <f>C8+C32</f>
        <v>189190</v>
      </c>
    </row>
  </sheetData>
  <phoneticPr fontId="2"/>
  <pageMargins left="0.3888888888888889" right="0.3888888888888889" top="0.3888888888888889" bottom="0.3888888888888889" header="0.19444444444444445" footer="0.19444444444444445"/>
  <pageSetup paperSize="9" orientation="landscape"/>
  <headerFooter>
    <oddHeader>&amp;R&amp;9&amp;D</oddHeader>
    <oddFooter>&amp;C&amp;9&amp;P/&amp;N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3"/>
  <sheetViews>
    <sheetView workbookViewId="0">
      <selection activeCell="F19" sqref="F19"/>
    </sheetView>
  </sheetViews>
  <sheetFormatPr defaultColWidth="7.75" defaultRowHeight="15.75" x14ac:dyDescent="0.35"/>
  <cols>
    <col min="1" max="1" width="27" style="2" customWidth="1"/>
    <col min="2" max="3" width="17.375" style="2" customWidth="1"/>
    <col min="4" max="16384" width="7.75" style="2"/>
  </cols>
  <sheetData>
    <row r="1" spans="1:3" ht="30" x14ac:dyDescent="0.6">
      <c r="A1" s="1" t="s">
        <v>26</v>
      </c>
    </row>
    <row r="2" spans="1:3" ht="18.75" x14ac:dyDescent="0.4">
      <c r="A2" s="3" t="s">
        <v>1</v>
      </c>
    </row>
    <row r="3" spans="1:3" ht="18.75" x14ac:dyDescent="0.4">
      <c r="A3" s="3" t="s">
        <v>2</v>
      </c>
    </row>
    <row r="4" spans="1:3" ht="18.75" x14ac:dyDescent="0.4">
      <c r="C4" s="4" t="s">
        <v>3</v>
      </c>
    </row>
    <row r="5" spans="1:3" ht="22.5" customHeight="1" x14ac:dyDescent="0.35">
      <c r="A5" s="5" t="s">
        <v>4</v>
      </c>
      <c r="B5" s="5" t="s">
        <v>5</v>
      </c>
      <c r="C5" s="5" t="s">
        <v>6</v>
      </c>
    </row>
    <row r="6" spans="1:3" ht="18" customHeight="1" x14ac:dyDescent="0.35">
      <c r="A6" s="6" t="s">
        <v>7</v>
      </c>
      <c r="B6" s="7"/>
      <c r="C6" s="7"/>
    </row>
    <row r="7" spans="1:3" ht="18" customHeight="1" x14ac:dyDescent="0.35">
      <c r="A7" s="6"/>
      <c r="B7" s="7"/>
      <c r="C7" s="7"/>
    </row>
    <row r="8" spans="1:3" ht="18" customHeight="1" thickBot="1" x14ac:dyDescent="0.4">
      <c r="A8" s="8" t="s">
        <v>8</v>
      </c>
      <c r="B8" s="9"/>
      <c r="C8" s="9"/>
    </row>
    <row r="9" spans="1:3" ht="18" customHeight="1" thickTop="1" x14ac:dyDescent="0.35">
      <c r="A9" s="6" t="s">
        <v>9</v>
      </c>
      <c r="B9" s="7"/>
      <c r="C9" s="7"/>
    </row>
    <row r="10" spans="1:3" ht="18" customHeight="1" x14ac:dyDescent="0.35">
      <c r="A10" s="6" t="s">
        <v>10</v>
      </c>
      <c r="B10" s="7">
        <v>54587163</v>
      </c>
      <c r="C10" s="7">
        <v>7059371</v>
      </c>
    </row>
    <row r="11" spans="1:3" ht="18" customHeight="1" x14ac:dyDescent="0.35">
      <c r="A11" s="6" t="s">
        <v>11</v>
      </c>
      <c r="B11" s="7">
        <v>1509100</v>
      </c>
      <c r="C11" s="7">
        <v>11178051</v>
      </c>
    </row>
    <row r="12" spans="1:3" ht="18" customHeight="1" x14ac:dyDescent="0.35">
      <c r="A12" s="6" t="s">
        <v>12</v>
      </c>
      <c r="B12" s="7">
        <v>161458989</v>
      </c>
      <c r="C12" s="7">
        <v>4230110</v>
      </c>
    </row>
    <row r="13" spans="1:3" ht="18" customHeight="1" x14ac:dyDescent="0.35">
      <c r="A13" s="6" t="s">
        <v>13</v>
      </c>
      <c r="B13" s="7">
        <v>2860380</v>
      </c>
      <c r="C13" s="7">
        <v>319044</v>
      </c>
    </row>
    <row r="14" spans="1:3" ht="18" customHeight="1" x14ac:dyDescent="0.35">
      <c r="A14" s="6" t="s">
        <v>27</v>
      </c>
      <c r="B14" s="7">
        <v>1737123</v>
      </c>
      <c r="C14" s="7">
        <v>0</v>
      </c>
    </row>
    <row r="15" spans="1:3" ht="18" customHeight="1" x14ac:dyDescent="0.35">
      <c r="A15" s="6" t="s">
        <v>15</v>
      </c>
      <c r="B15" s="7">
        <v>4673382</v>
      </c>
      <c r="C15" s="7">
        <v>512071</v>
      </c>
    </row>
    <row r="16" spans="1:3" ht="18" customHeight="1" x14ac:dyDescent="0.35">
      <c r="A16" s="6" t="s">
        <v>16</v>
      </c>
      <c r="B16" s="7">
        <v>1746300</v>
      </c>
      <c r="C16" s="7">
        <v>0</v>
      </c>
    </row>
    <row r="17" spans="1:3" ht="18" customHeight="1" x14ac:dyDescent="0.35">
      <c r="A17" s="6"/>
      <c r="B17" s="7"/>
      <c r="C17" s="7"/>
    </row>
    <row r="18" spans="1:3" ht="18" customHeight="1" x14ac:dyDescent="0.35">
      <c r="A18" s="6" t="s">
        <v>28</v>
      </c>
      <c r="B18" s="7">
        <v>3000</v>
      </c>
      <c r="C18" s="7">
        <v>0</v>
      </c>
    </row>
    <row r="19" spans="1:3" ht="18" customHeight="1" x14ac:dyDescent="0.35">
      <c r="A19" s="6"/>
      <c r="B19" s="7"/>
      <c r="C19" s="7"/>
    </row>
    <row r="20" spans="1:3" ht="18" customHeight="1" x14ac:dyDescent="0.35">
      <c r="A20" s="6" t="s">
        <v>29</v>
      </c>
      <c r="B20" s="7">
        <v>107068811</v>
      </c>
      <c r="C20" s="7">
        <v>11803371</v>
      </c>
    </row>
    <row r="21" spans="1:3" ht="18" customHeight="1" x14ac:dyDescent="0.35">
      <c r="A21" s="6" t="s">
        <v>30</v>
      </c>
      <c r="B21" s="7">
        <v>12333</v>
      </c>
      <c r="C21" s="7">
        <v>1149</v>
      </c>
    </row>
    <row r="22" spans="1:3" ht="18" customHeight="1" x14ac:dyDescent="0.35">
      <c r="A22" s="6"/>
      <c r="B22" s="7"/>
      <c r="C22" s="7"/>
    </row>
    <row r="23" spans="1:3" ht="18" customHeight="1" x14ac:dyDescent="0.35">
      <c r="A23" s="6" t="s">
        <v>31</v>
      </c>
      <c r="B23" s="7">
        <v>3125501</v>
      </c>
      <c r="C23" s="7">
        <v>1131850</v>
      </c>
    </row>
    <row r="24" spans="1:3" ht="18" customHeight="1" x14ac:dyDescent="0.35">
      <c r="A24" s="6"/>
      <c r="B24" s="7"/>
      <c r="C24" s="7"/>
    </row>
    <row r="25" spans="1:3" ht="18" customHeight="1" x14ac:dyDescent="0.35">
      <c r="A25" s="6" t="s">
        <v>32</v>
      </c>
      <c r="B25" s="7">
        <v>2328800</v>
      </c>
      <c r="C25" s="7">
        <v>306330</v>
      </c>
    </row>
    <row r="26" spans="1:3" ht="18" customHeight="1" x14ac:dyDescent="0.35">
      <c r="A26" s="6"/>
      <c r="B26" s="7"/>
      <c r="C26" s="7"/>
    </row>
    <row r="27" spans="1:3" ht="18" customHeight="1" x14ac:dyDescent="0.35">
      <c r="A27" s="6"/>
      <c r="B27" s="7"/>
      <c r="C27" s="7"/>
    </row>
    <row r="28" spans="1:3" ht="18" customHeight="1" x14ac:dyDescent="0.35">
      <c r="A28" s="6"/>
      <c r="B28" s="7"/>
      <c r="C28" s="7"/>
    </row>
    <row r="29" spans="1:3" ht="18" customHeight="1" x14ac:dyDescent="0.35">
      <c r="A29" s="6"/>
      <c r="B29" s="7"/>
      <c r="C29" s="7"/>
    </row>
    <row r="30" spans="1:3" ht="18" customHeight="1" x14ac:dyDescent="0.35">
      <c r="A30" s="6"/>
      <c r="B30" s="7"/>
      <c r="C30" s="7"/>
    </row>
    <row r="31" spans="1:3" ht="18" customHeight="1" x14ac:dyDescent="0.35">
      <c r="A31" s="6"/>
      <c r="B31" s="7"/>
      <c r="C31" s="7"/>
    </row>
    <row r="32" spans="1:3" ht="18" customHeight="1" thickBot="1" x14ac:dyDescent="0.4">
      <c r="A32" s="8" t="s">
        <v>8</v>
      </c>
      <c r="B32" s="9">
        <f>SUM(B10:B31)</f>
        <v>341110882</v>
      </c>
      <c r="C32" s="9">
        <f>SUM(C10:C31)</f>
        <v>36541347</v>
      </c>
    </row>
    <row r="33" spans="1:3" ht="18" customHeight="1" thickTop="1" x14ac:dyDescent="0.35">
      <c r="A33" s="10" t="s">
        <v>25</v>
      </c>
      <c r="B33" s="7">
        <f>B8+B32</f>
        <v>341110882</v>
      </c>
      <c r="C33" s="7">
        <f>C8+C32</f>
        <v>36541347</v>
      </c>
    </row>
  </sheetData>
  <phoneticPr fontId="2"/>
  <pageMargins left="0.3888888888888889" right="0.3888888888888889" top="0.3888888888888889" bottom="0.3888888888888889" header="0.19444444444444445" footer="0.19444444444444445"/>
  <pageSetup paperSize="9" orientation="landscape"/>
  <headerFooter>
    <oddHeader>&amp;R&amp;9&amp;D</oddHeader>
    <oddFooter>&amp;C&amp;9&amp;P/&amp;N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7"/>
  <sheetViews>
    <sheetView topLeftCell="A13" workbookViewId="0">
      <selection activeCell="G21" sqref="G21"/>
    </sheetView>
  </sheetViews>
  <sheetFormatPr defaultColWidth="7.75" defaultRowHeight="15.75" x14ac:dyDescent="0.35"/>
  <cols>
    <col min="1" max="1" width="27.625" style="2" bestFit="1" customWidth="1"/>
    <col min="2" max="7" width="17.375" style="2" customWidth="1"/>
    <col min="8" max="16384" width="7.75" style="2"/>
  </cols>
  <sheetData>
    <row r="1" spans="1:7" ht="30" x14ac:dyDescent="0.6">
      <c r="A1" s="1" t="s">
        <v>33</v>
      </c>
    </row>
    <row r="2" spans="1:7" ht="18.75" x14ac:dyDescent="0.4">
      <c r="A2" s="3" t="s">
        <v>1</v>
      </c>
    </row>
    <row r="3" spans="1:7" ht="18.75" x14ac:dyDescent="0.4">
      <c r="A3" s="3" t="s">
        <v>2</v>
      </c>
    </row>
    <row r="4" spans="1:7" ht="18.75" x14ac:dyDescent="0.4">
      <c r="G4" s="4" t="s">
        <v>3</v>
      </c>
    </row>
    <row r="5" spans="1:7" ht="22.5" customHeight="1" x14ac:dyDescent="0.35">
      <c r="A5" s="5" t="s">
        <v>34</v>
      </c>
      <c r="B5" s="5" t="s">
        <v>35</v>
      </c>
      <c r="C5" s="5" t="s">
        <v>36</v>
      </c>
      <c r="D5" s="5" t="s">
        <v>37</v>
      </c>
      <c r="E5" s="5" t="s">
        <v>38</v>
      </c>
      <c r="F5" s="11" t="s">
        <v>39</v>
      </c>
      <c r="G5" s="11" t="s">
        <v>40</v>
      </c>
    </row>
    <row r="6" spans="1:7" ht="18" customHeight="1" x14ac:dyDescent="0.35">
      <c r="A6" s="6" t="s">
        <v>41</v>
      </c>
      <c r="B6" s="7">
        <f>3965859389-C6-D6-E6</f>
        <v>3666254389</v>
      </c>
      <c r="C6" s="7">
        <v>299605000</v>
      </c>
      <c r="D6" s="7"/>
      <c r="E6" s="7"/>
      <c r="F6" s="7">
        <f>SUM(B6:E6)</f>
        <v>3965859389</v>
      </c>
      <c r="G6" s="7">
        <v>3965859</v>
      </c>
    </row>
    <row r="7" spans="1:7" ht="18" customHeight="1" x14ac:dyDescent="0.35">
      <c r="A7" s="6" t="s">
        <v>42</v>
      </c>
      <c r="B7" s="7">
        <v>51837858</v>
      </c>
      <c r="C7" s="7"/>
      <c r="D7" s="7"/>
      <c r="E7" s="7"/>
      <c r="F7" s="7">
        <f t="shared" ref="F7:F24" si="0">SUM(B7:E7)</f>
        <v>51837858</v>
      </c>
      <c r="G7" s="7">
        <v>51838</v>
      </c>
    </row>
    <row r="8" spans="1:7" ht="18" customHeight="1" x14ac:dyDescent="0.35">
      <c r="A8" s="6" t="s">
        <v>43</v>
      </c>
      <c r="B8" s="7">
        <v>5485300</v>
      </c>
      <c r="C8" s="7"/>
      <c r="D8" s="7"/>
      <c r="E8" s="7"/>
      <c r="F8" s="7">
        <f t="shared" si="0"/>
        <v>5485300</v>
      </c>
      <c r="G8" s="7">
        <v>6485</v>
      </c>
    </row>
    <row r="9" spans="1:7" ht="18" customHeight="1" x14ac:dyDescent="0.35">
      <c r="A9" s="6" t="s">
        <v>44</v>
      </c>
      <c r="B9" s="7">
        <v>104488077</v>
      </c>
      <c r="C9" s="7"/>
      <c r="D9" s="7"/>
      <c r="E9" s="7"/>
      <c r="F9" s="7">
        <f t="shared" si="0"/>
        <v>104488077</v>
      </c>
      <c r="G9" s="7">
        <v>104488</v>
      </c>
    </row>
    <row r="10" spans="1:7" ht="18" customHeight="1" x14ac:dyDescent="0.35">
      <c r="A10" s="6" t="s">
        <v>45</v>
      </c>
      <c r="B10" s="7">
        <v>127431964</v>
      </c>
      <c r="C10" s="7"/>
      <c r="D10" s="7"/>
      <c r="E10" s="7"/>
      <c r="F10" s="7">
        <f t="shared" si="0"/>
        <v>127431964</v>
      </c>
      <c r="G10" s="7">
        <v>127432</v>
      </c>
    </row>
    <row r="11" spans="1:7" ht="18" customHeight="1" x14ac:dyDescent="0.35">
      <c r="A11" s="6" t="s">
        <v>46</v>
      </c>
      <c r="B11" s="7">
        <v>83877713</v>
      </c>
      <c r="C11" s="7"/>
      <c r="D11" s="7"/>
      <c r="E11" s="7"/>
      <c r="F11" s="7">
        <f t="shared" si="0"/>
        <v>83877713</v>
      </c>
      <c r="G11" s="7">
        <v>83878</v>
      </c>
    </row>
    <row r="12" spans="1:7" ht="18" customHeight="1" x14ac:dyDescent="0.35">
      <c r="A12" s="6" t="s">
        <v>47</v>
      </c>
      <c r="B12" s="7">
        <v>8413906</v>
      </c>
      <c r="C12" s="7"/>
      <c r="D12" s="7"/>
      <c r="E12" s="7"/>
      <c r="F12" s="7">
        <f t="shared" si="0"/>
        <v>8413906</v>
      </c>
      <c r="G12" s="7">
        <v>8414</v>
      </c>
    </row>
    <row r="13" spans="1:7" ht="18" customHeight="1" x14ac:dyDescent="0.35">
      <c r="A13" s="6" t="s">
        <v>48</v>
      </c>
      <c r="B13" s="7">
        <v>80401603</v>
      </c>
      <c r="C13" s="7"/>
      <c r="D13" s="7"/>
      <c r="E13" s="7"/>
      <c r="F13" s="7">
        <f t="shared" si="0"/>
        <v>80401603</v>
      </c>
      <c r="G13" s="7">
        <v>80402</v>
      </c>
    </row>
    <row r="14" spans="1:7" ht="18" customHeight="1" x14ac:dyDescent="0.35">
      <c r="A14" s="6" t="s">
        <v>49</v>
      </c>
      <c r="B14" s="7">
        <v>32063082</v>
      </c>
      <c r="C14" s="7"/>
      <c r="D14" s="7"/>
      <c r="E14" s="7"/>
      <c r="F14" s="7">
        <f t="shared" si="0"/>
        <v>32063082</v>
      </c>
      <c r="G14" s="7">
        <v>36063</v>
      </c>
    </row>
    <row r="15" spans="1:7" ht="18" customHeight="1" x14ac:dyDescent="0.35">
      <c r="A15" s="6" t="s">
        <v>50</v>
      </c>
      <c r="B15" s="7">
        <v>350007</v>
      </c>
      <c r="C15" s="7"/>
      <c r="D15" s="7"/>
      <c r="E15" s="7"/>
      <c r="F15" s="7">
        <f t="shared" si="0"/>
        <v>350007</v>
      </c>
      <c r="G15" s="7">
        <v>350</v>
      </c>
    </row>
    <row r="16" spans="1:7" ht="18" customHeight="1" x14ac:dyDescent="0.35">
      <c r="A16" s="6" t="s">
        <v>51</v>
      </c>
      <c r="B16" s="7">
        <v>2197000</v>
      </c>
      <c r="C16" s="7"/>
      <c r="D16" s="7"/>
      <c r="E16" s="7">
        <v>1803000</v>
      </c>
      <c r="F16" s="7">
        <f t="shared" si="0"/>
        <v>4000000</v>
      </c>
      <c r="G16" s="7">
        <v>4000</v>
      </c>
    </row>
    <row r="17" spans="1:7" ht="18" customHeight="1" x14ac:dyDescent="0.35">
      <c r="A17" s="6" t="s">
        <v>52</v>
      </c>
      <c r="B17" s="7">
        <v>1190842453</v>
      </c>
      <c r="C17" s="7">
        <v>796651000</v>
      </c>
      <c r="D17" s="7"/>
      <c r="E17" s="7"/>
      <c r="F17" s="7">
        <f t="shared" si="0"/>
        <v>1987493453</v>
      </c>
      <c r="G17" s="7">
        <v>1987493</v>
      </c>
    </row>
    <row r="18" spans="1:7" ht="18" customHeight="1" x14ac:dyDescent="0.35">
      <c r="A18" s="6" t="s">
        <v>53</v>
      </c>
      <c r="B18" s="7">
        <v>0</v>
      </c>
      <c r="C18" s="7"/>
      <c r="D18" s="7"/>
      <c r="E18" s="7">
        <v>835000</v>
      </c>
      <c r="F18" s="7">
        <f t="shared" si="0"/>
        <v>835000</v>
      </c>
      <c r="G18" s="7">
        <v>835</v>
      </c>
    </row>
    <row r="19" spans="1:7" ht="18" customHeight="1" x14ac:dyDescent="0.35">
      <c r="A19" s="6" t="s">
        <v>54</v>
      </c>
      <c r="B19" s="7">
        <v>0</v>
      </c>
      <c r="C19" s="7"/>
      <c r="D19" s="7"/>
      <c r="E19" s="7">
        <v>2000000</v>
      </c>
      <c r="F19" s="7">
        <f t="shared" si="0"/>
        <v>2000000</v>
      </c>
      <c r="G19" s="7">
        <v>2000</v>
      </c>
    </row>
    <row r="20" spans="1:7" ht="18" customHeight="1" x14ac:dyDescent="0.35">
      <c r="A20" s="6" t="s">
        <v>55</v>
      </c>
      <c r="B20" s="7">
        <f>589445404-C20-D20-E20</f>
        <v>542345404</v>
      </c>
      <c r="C20" s="7"/>
      <c r="D20" s="7">
        <v>47100000</v>
      </c>
      <c r="E20" s="7"/>
      <c r="F20" s="7">
        <f t="shared" si="0"/>
        <v>589445404</v>
      </c>
      <c r="G20" s="7">
        <v>542031</v>
      </c>
    </row>
    <row r="21" spans="1:7" ht="18" customHeight="1" x14ac:dyDescent="0.35">
      <c r="A21" s="6" t="s">
        <v>56</v>
      </c>
      <c r="B21" s="7">
        <v>396339816</v>
      </c>
      <c r="C21" s="7"/>
      <c r="D21" s="7"/>
      <c r="E21" s="7"/>
      <c r="F21" s="7">
        <f t="shared" si="0"/>
        <v>396339816</v>
      </c>
      <c r="G21" s="7">
        <v>396340</v>
      </c>
    </row>
    <row r="22" spans="1:7" ht="18" customHeight="1" x14ac:dyDescent="0.35">
      <c r="A22" s="6" t="s">
        <v>57</v>
      </c>
      <c r="B22" s="7">
        <v>5000000</v>
      </c>
      <c r="C22" s="7"/>
      <c r="D22" s="7"/>
      <c r="E22" s="7"/>
      <c r="F22" s="7">
        <f t="shared" si="0"/>
        <v>5000000</v>
      </c>
      <c r="G22" s="7">
        <v>5000</v>
      </c>
    </row>
    <row r="23" spans="1:7" ht="18" customHeight="1" x14ac:dyDescent="0.35">
      <c r="A23" s="6" t="s">
        <v>58</v>
      </c>
      <c r="B23" s="7">
        <v>3000000</v>
      </c>
      <c r="C23" s="7"/>
      <c r="D23" s="7"/>
      <c r="E23" s="7"/>
      <c r="F23" s="7">
        <f t="shared" si="0"/>
        <v>3000000</v>
      </c>
      <c r="G23" s="7">
        <v>3000</v>
      </c>
    </row>
    <row r="24" spans="1:7" ht="18" customHeight="1" x14ac:dyDescent="0.35">
      <c r="A24" s="6" t="s">
        <v>59</v>
      </c>
      <c r="B24" s="7">
        <v>244540831</v>
      </c>
      <c r="C24" s="7"/>
      <c r="D24" s="7"/>
      <c r="E24" s="7"/>
      <c r="F24" s="7">
        <f t="shared" si="0"/>
        <v>244540831</v>
      </c>
      <c r="G24" s="7">
        <v>244541</v>
      </c>
    </row>
    <row r="25" spans="1:7" ht="18" customHeight="1" x14ac:dyDescent="0.35">
      <c r="A25" s="6"/>
      <c r="B25" s="7"/>
      <c r="C25" s="7"/>
      <c r="D25" s="7"/>
      <c r="E25" s="7"/>
      <c r="F25" s="7"/>
      <c r="G25" s="7"/>
    </row>
    <row r="26" spans="1:7" ht="18" customHeight="1" x14ac:dyDescent="0.35">
      <c r="A26" s="6"/>
      <c r="B26" s="7"/>
      <c r="C26" s="7"/>
      <c r="D26" s="7"/>
      <c r="E26" s="7"/>
      <c r="F26" s="7"/>
      <c r="G26" s="7"/>
    </row>
    <row r="27" spans="1:7" ht="18" customHeight="1" x14ac:dyDescent="0.35">
      <c r="A27" s="10" t="s">
        <v>25</v>
      </c>
      <c r="B27" s="7">
        <f>SUM(B6:B26)</f>
        <v>6544869403</v>
      </c>
      <c r="C27" s="7">
        <f t="shared" ref="C27:F27" si="1">SUM(C6:C26)</f>
        <v>1096256000</v>
      </c>
      <c r="D27" s="7">
        <f t="shared" si="1"/>
        <v>47100000</v>
      </c>
      <c r="E27" s="7">
        <f t="shared" si="1"/>
        <v>4638000</v>
      </c>
      <c r="F27" s="7">
        <f t="shared" si="1"/>
        <v>7692863403</v>
      </c>
      <c r="G27" s="7"/>
    </row>
  </sheetData>
  <phoneticPr fontId="2"/>
  <pageMargins left="0.3888888888888889" right="0.3888888888888889" top="0.3888888888888889" bottom="0.3888888888888889" header="0.19444444444444445" footer="0.19444444444444445"/>
  <pageSetup paperSize="9" fitToHeight="0" orientation="landscape"/>
  <headerFooter>
    <oddHeader>&amp;R&amp;9&amp;D</oddHeader>
    <oddFooter>&amp;C&amp;9&amp;P/&amp;N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7"/>
  <sheetViews>
    <sheetView tabSelected="1" topLeftCell="A13" workbookViewId="0">
      <selection activeCell="B23" sqref="B23"/>
    </sheetView>
  </sheetViews>
  <sheetFormatPr defaultColWidth="7.75" defaultRowHeight="15.75" x14ac:dyDescent="0.35"/>
  <cols>
    <col min="1" max="1" width="22.125" style="2" bestFit="1" customWidth="1"/>
    <col min="2" max="6" width="18.25" style="2" customWidth="1"/>
    <col min="7" max="7" width="12.375" style="2" hidden="1" customWidth="1"/>
    <col min="8" max="8" width="9.875" style="2" hidden="1" customWidth="1"/>
    <col min="9" max="9" width="0" style="2" hidden="1" customWidth="1"/>
    <col min="10" max="16384" width="7.75" style="2"/>
  </cols>
  <sheetData>
    <row r="1" spans="1:9" ht="30" x14ac:dyDescent="0.6">
      <c r="A1" s="1" t="s">
        <v>60</v>
      </c>
    </row>
    <row r="2" spans="1:9" ht="18.75" x14ac:dyDescent="0.4">
      <c r="A2" s="3" t="s">
        <v>1</v>
      </c>
    </row>
    <row r="3" spans="1:9" ht="18.75" x14ac:dyDescent="0.4">
      <c r="A3" s="3" t="s">
        <v>2</v>
      </c>
    </row>
    <row r="4" spans="1:9" ht="18.75" x14ac:dyDescent="0.4">
      <c r="A4" s="3" t="s">
        <v>61</v>
      </c>
      <c r="F4" s="4" t="s">
        <v>3</v>
      </c>
    </row>
    <row r="5" spans="1:9" ht="22.5" customHeight="1" x14ac:dyDescent="0.35">
      <c r="A5" s="12" t="s">
        <v>62</v>
      </c>
      <c r="B5" s="12" t="s">
        <v>63</v>
      </c>
      <c r="C5" s="12" t="s">
        <v>64</v>
      </c>
      <c r="D5" s="12" t="s">
        <v>65</v>
      </c>
      <c r="E5" s="12"/>
      <c r="F5" s="12" t="s">
        <v>66</v>
      </c>
    </row>
    <row r="6" spans="1:9" ht="22.5" customHeight="1" x14ac:dyDescent="0.35">
      <c r="A6" s="12"/>
      <c r="B6" s="12"/>
      <c r="C6" s="12"/>
      <c r="D6" s="5" t="s">
        <v>67</v>
      </c>
      <c r="E6" s="5" t="s">
        <v>38</v>
      </c>
      <c r="F6" s="12"/>
    </row>
    <row r="7" spans="1:9" ht="18" customHeight="1" x14ac:dyDescent="0.35">
      <c r="A7" s="6" t="s">
        <v>68</v>
      </c>
      <c r="B7" s="7"/>
      <c r="C7" s="7"/>
      <c r="D7" s="7"/>
      <c r="E7" s="7"/>
      <c r="F7" s="7"/>
    </row>
    <row r="8" spans="1:9" ht="18" customHeight="1" x14ac:dyDescent="0.35">
      <c r="A8" s="6" t="s">
        <v>69</v>
      </c>
      <c r="B8" s="7">
        <v>14037263</v>
      </c>
      <c r="C8" s="7">
        <v>17394319</v>
      </c>
      <c r="D8" s="7">
        <v>8132935</v>
      </c>
      <c r="E8" s="7"/>
      <c r="F8" s="7">
        <f>B8-D8-E8+C8</f>
        <v>23298647</v>
      </c>
      <c r="G8" s="2" t="s">
        <v>70</v>
      </c>
    </row>
    <row r="9" spans="1:9" ht="18" customHeight="1" x14ac:dyDescent="0.35">
      <c r="A9" s="6" t="s">
        <v>71</v>
      </c>
      <c r="B9" s="7">
        <v>11850716</v>
      </c>
      <c r="C9" s="7">
        <v>11547859</v>
      </c>
      <c r="D9" s="7">
        <v>11594055</v>
      </c>
      <c r="E9" s="7"/>
      <c r="F9" s="7">
        <f t="shared" ref="F9:F13" si="0">B9-D9-E9+C9</f>
        <v>11804520</v>
      </c>
      <c r="G9" s="2" t="s">
        <v>70</v>
      </c>
    </row>
    <row r="10" spans="1:9" ht="18" customHeight="1" x14ac:dyDescent="0.35">
      <c r="A10" s="6" t="s">
        <v>72</v>
      </c>
      <c r="B10" s="7">
        <v>356668</v>
      </c>
      <c r="C10" s="7">
        <v>306330</v>
      </c>
      <c r="D10" s="7">
        <v>356668</v>
      </c>
      <c r="E10" s="7"/>
      <c r="F10" s="7">
        <f t="shared" si="0"/>
        <v>306330</v>
      </c>
      <c r="G10" s="2" t="s">
        <v>70</v>
      </c>
      <c r="H10" s="2">
        <v>356668</v>
      </c>
      <c r="I10" s="2">
        <f>H10-F10</f>
        <v>50338</v>
      </c>
    </row>
    <row r="11" spans="1:9" ht="18" customHeight="1" x14ac:dyDescent="0.35">
      <c r="A11" s="6" t="s">
        <v>73</v>
      </c>
      <c r="B11" s="7">
        <v>1335580</v>
      </c>
      <c r="C11" s="7">
        <v>996146</v>
      </c>
      <c r="D11" s="7">
        <v>1199876</v>
      </c>
      <c r="E11" s="7"/>
      <c r="F11" s="7">
        <f t="shared" si="0"/>
        <v>1131850</v>
      </c>
      <c r="G11" s="2" t="s">
        <v>70</v>
      </c>
      <c r="H11" s="2">
        <v>1335580</v>
      </c>
      <c r="I11" s="2">
        <f>H11-F11</f>
        <v>203730</v>
      </c>
    </row>
    <row r="12" spans="1:9" ht="18" customHeight="1" x14ac:dyDescent="0.35">
      <c r="A12" s="6" t="s">
        <v>74</v>
      </c>
      <c r="B12" s="7">
        <v>80240</v>
      </c>
      <c r="C12" s="7">
        <v>150000</v>
      </c>
      <c r="D12" s="7">
        <v>215360</v>
      </c>
      <c r="E12" s="7"/>
      <c r="F12" s="7">
        <f t="shared" si="0"/>
        <v>14880</v>
      </c>
      <c r="G12" s="2" t="s">
        <v>70</v>
      </c>
    </row>
    <row r="13" spans="1:9" ht="18" customHeight="1" x14ac:dyDescent="0.35">
      <c r="A13" s="6" t="s">
        <v>75</v>
      </c>
      <c r="B13" s="7">
        <v>314050</v>
      </c>
      <c r="C13" s="7">
        <v>200000</v>
      </c>
      <c r="D13" s="7">
        <v>339740</v>
      </c>
      <c r="E13" s="7"/>
      <c r="F13" s="7">
        <f t="shared" si="0"/>
        <v>174310</v>
      </c>
      <c r="G13" s="2" t="s">
        <v>70</v>
      </c>
    </row>
    <row r="14" spans="1:9" ht="18" customHeight="1" x14ac:dyDescent="0.35">
      <c r="A14" s="6"/>
      <c r="B14" s="7"/>
      <c r="C14" s="7"/>
      <c r="D14" s="7"/>
      <c r="E14" s="7"/>
      <c r="F14" s="7"/>
    </row>
    <row r="15" spans="1:9" ht="18" customHeight="1" x14ac:dyDescent="0.35">
      <c r="A15" s="6" t="s">
        <v>76</v>
      </c>
      <c r="B15" s="7"/>
      <c r="C15" s="7"/>
      <c r="D15" s="7"/>
      <c r="E15" s="7"/>
      <c r="F15" s="7"/>
    </row>
    <row r="16" spans="1:9" ht="18" customHeight="1" x14ac:dyDescent="0.35">
      <c r="A16" s="6" t="s">
        <v>69</v>
      </c>
      <c r="B16" s="7">
        <v>136047381</v>
      </c>
      <c r="C16" s="7">
        <v>162569191</v>
      </c>
      <c r="D16" s="7">
        <v>136047381</v>
      </c>
      <c r="E16" s="7"/>
      <c r="F16" s="7">
        <f>B16-D16-E16+C16</f>
        <v>162569191</v>
      </c>
      <c r="G16" s="2" t="s">
        <v>77</v>
      </c>
    </row>
    <row r="17" spans="1:10" ht="18" customHeight="1" x14ac:dyDescent="0.35">
      <c r="A17" s="6" t="s">
        <v>71</v>
      </c>
      <c r="B17" s="7">
        <v>2381495</v>
      </c>
      <c r="C17" s="7">
        <v>2550589</v>
      </c>
      <c r="D17" s="7">
        <v>2381495</v>
      </c>
      <c r="E17" s="7"/>
      <c r="F17" s="7">
        <f t="shared" ref="F17:F20" si="1">B17-D17-E17+C17</f>
        <v>2550589</v>
      </c>
      <c r="G17" s="2" t="s">
        <v>77</v>
      </c>
    </row>
    <row r="18" spans="1:10" ht="18" customHeight="1" x14ac:dyDescent="0.35">
      <c r="A18" s="6" t="s">
        <v>73</v>
      </c>
      <c r="B18" s="7">
        <v>8280447</v>
      </c>
      <c r="C18" s="7">
        <v>8437449</v>
      </c>
      <c r="D18" s="7">
        <v>8280447</v>
      </c>
      <c r="E18" s="7"/>
      <c r="F18" s="7">
        <f t="shared" si="1"/>
        <v>8437449</v>
      </c>
      <c r="G18" s="2" t="s">
        <v>77</v>
      </c>
    </row>
    <row r="19" spans="1:10" ht="18" customHeight="1" x14ac:dyDescent="0.35">
      <c r="A19" s="6" t="s">
        <v>74</v>
      </c>
      <c r="B19" s="7">
        <v>2050000</v>
      </c>
      <c r="C19" s="7">
        <v>2496000</v>
      </c>
      <c r="D19" s="7">
        <v>2050000</v>
      </c>
      <c r="E19" s="7"/>
      <c r="F19" s="7">
        <f t="shared" si="1"/>
        <v>2496000</v>
      </c>
      <c r="G19" s="2" t="s">
        <v>77</v>
      </c>
    </row>
    <row r="20" spans="1:10" ht="18" customHeight="1" x14ac:dyDescent="0.35">
      <c r="A20" s="6" t="s">
        <v>75</v>
      </c>
      <c r="B20" s="7">
        <v>914000</v>
      </c>
      <c r="C20" s="7">
        <v>895000</v>
      </c>
      <c r="D20" s="7">
        <v>772899</v>
      </c>
      <c r="E20" s="7"/>
      <c r="F20" s="7">
        <f t="shared" si="1"/>
        <v>1036101</v>
      </c>
      <c r="G20" s="2" t="s">
        <v>77</v>
      </c>
    </row>
    <row r="21" spans="1:10" ht="18" customHeight="1" x14ac:dyDescent="0.35">
      <c r="A21" s="6"/>
      <c r="B21" s="7"/>
      <c r="C21" s="7"/>
      <c r="D21" s="7"/>
      <c r="E21" s="7"/>
      <c r="F21" s="7"/>
    </row>
    <row r="22" spans="1:10" ht="18" customHeight="1" x14ac:dyDescent="0.35">
      <c r="A22" s="6" t="s">
        <v>78</v>
      </c>
      <c r="B22" s="7"/>
      <c r="C22" s="7"/>
      <c r="D22" s="7"/>
      <c r="E22" s="7"/>
      <c r="F22" s="7"/>
    </row>
    <row r="23" spans="1:10" ht="18" customHeight="1" x14ac:dyDescent="0.35">
      <c r="A23" s="6" t="s">
        <v>69</v>
      </c>
      <c r="B23" s="7">
        <v>1264888961</v>
      </c>
      <c r="C23" s="7">
        <v>88129022</v>
      </c>
      <c r="D23" s="7">
        <v>140297470</v>
      </c>
      <c r="E23" s="7"/>
      <c r="F23" s="7">
        <f>B23-D23-E23+C23</f>
        <v>1212720513</v>
      </c>
      <c r="G23" s="2">
        <v>1264888961</v>
      </c>
      <c r="H23" s="2">
        <f>G23-F23</f>
        <v>52168448</v>
      </c>
      <c r="J23" s="13"/>
    </row>
    <row r="24" spans="1:10" ht="18" customHeight="1" x14ac:dyDescent="0.35">
      <c r="A24" s="6" t="s">
        <v>71</v>
      </c>
      <c r="B24" s="7">
        <v>18096491</v>
      </c>
      <c r="C24" s="7">
        <v>4189475</v>
      </c>
      <c r="D24" s="7">
        <v>2091420</v>
      </c>
      <c r="E24" s="7"/>
      <c r="F24" s="7">
        <f t="shared" ref="F24:F25" si="2">B24-D24-E24+C24</f>
        <v>20194546</v>
      </c>
      <c r="G24" s="2">
        <v>18096491</v>
      </c>
      <c r="H24" s="2">
        <f t="shared" ref="H24:H25" si="3">G24-F24</f>
        <v>-2098055</v>
      </c>
      <c r="J24" s="13"/>
    </row>
    <row r="25" spans="1:10" ht="18" customHeight="1" x14ac:dyDescent="0.35">
      <c r="A25" s="6" t="s">
        <v>73</v>
      </c>
      <c r="B25" s="7">
        <v>45462472</v>
      </c>
      <c r="C25" s="7">
        <v>27827299</v>
      </c>
      <c r="D25" s="7">
        <v>7380360</v>
      </c>
      <c r="E25" s="7"/>
      <c r="F25" s="7">
        <f t="shared" si="2"/>
        <v>65909411</v>
      </c>
      <c r="G25" s="2">
        <v>45462472</v>
      </c>
      <c r="H25" s="2">
        <f t="shared" si="3"/>
        <v>-20446939</v>
      </c>
      <c r="J25" s="13"/>
    </row>
    <row r="26" spans="1:10" ht="18" customHeight="1" x14ac:dyDescent="0.35">
      <c r="A26" s="6"/>
      <c r="B26" s="7"/>
      <c r="C26" s="7"/>
      <c r="D26" s="7"/>
      <c r="E26" s="7"/>
      <c r="F26" s="7"/>
    </row>
    <row r="27" spans="1:10" ht="18" customHeight="1" x14ac:dyDescent="0.35">
      <c r="A27" s="10" t="s">
        <v>25</v>
      </c>
      <c r="B27" s="7">
        <f>SUM(B8:B26)</f>
        <v>1506095764</v>
      </c>
      <c r="C27" s="7">
        <f>SUM(C8:C26)</f>
        <v>327688679</v>
      </c>
      <c r="D27" s="7">
        <f>SUM(D8:D26)</f>
        <v>321140106</v>
      </c>
      <c r="E27" s="7">
        <f>SUM(E8:E26)</f>
        <v>0</v>
      </c>
      <c r="F27" s="7">
        <f>SUM(F8:F26)</f>
        <v>1512644337</v>
      </c>
    </row>
  </sheetData>
  <mergeCells count="5">
    <mergeCell ref="A5:A6"/>
    <mergeCell ref="B5:B6"/>
    <mergeCell ref="C5:C6"/>
    <mergeCell ref="D5:E5"/>
    <mergeCell ref="F5:F6"/>
  </mergeCells>
  <phoneticPr fontId="2"/>
  <pageMargins left="0.39370078740157483" right="0.39370078740157483" top="0.78740157480314965" bottom="0.39370078740157483" header="0.19685039370078741" footer="0.19685039370078741"/>
  <pageSetup paperSize="9" orientation="landscape"/>
  <headerFooter>
    <oddFooter>&amp;C&amp;9&amp;P/&amp;N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1</vt:i4>
      </vt:variant>
    </vt:vector>
  </HeadingPairs>
  <TitlesOfParts>
    <vt:vector size="5" baseType="lpstr">
      <vt:lpstr>未収金の明細_全体会計</vt:lpstr>
      <vt:lpstr>長期延滞債権の明細_全体会計</vt:lpstr>
      <vt:lpstr>基金の明細 _全体会計</vt:lpstr>
      <vt:lpstr>引当金の明細_全体会計</vt:lpstr>
      <vt:lpstr>引当金の明細_全体会計!Print_Area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2022-04-18T05:57:34Z</dcterms:modified>
</cp:coreProperties>
</file>