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財政状況資料集\"/>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O34" i="9"/>
  <c r="BW34" i="9"/>
  <c r="BW35"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<sst xmlns="http://schemas.openxmlformats.org/spreadsheetml/2006/main" count="1003" uniqueCount="538">
  <si>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</si>
  <si>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</si>
  <si>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</si>
  <si>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</si>
  <si>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</si>
  <si>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</si>
  <si>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</si>
  <si>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</si>
  <si>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</si>
  <si>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</si>
  <si>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</si>
  <si>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</si>
  <si>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</si>
  <si>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</si>
  <si>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</si>
  <si>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</si>
  <si>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</si>
  <si>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</si>
  <si>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</si>
  <si>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</si>
  <si>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</si>
  <si>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</si>
  <si>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</si>
  <si>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</si>
  <si>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</si>
  <si>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</si>
  <si>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</si>
  <si>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</si>
  <si>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</si>
  <si>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</si>
  <si>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</si>
  <si>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</si>
  <si>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</si>
  <si>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</si>
  <si>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</si>
  <si>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</si>
  <si>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</si>
  <si>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</si>
  <si>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</si>
  <si>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</si>
  <si>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</si>
  <si>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</si>
  <si>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</si>
  <si>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</si>
  <si>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</si>
  <si>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</si>
  <si>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</si>
  <si>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</si>
  <si>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</si>
  <si>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</si>
  <si>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</si>
  <si>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</si>
  <si>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</si>
  <si>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</si>
  <si>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</si>
  <si>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</si>
  <si>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</si>
  <si>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</si>
  <si>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</si>
  <si>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</si>
  <si>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</si>
  <si>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</si>
  <si>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</si>
  <si>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</si>
  <si>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</si>
  <si>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</si>
  <si>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</si>
  <si>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</si>
  <si>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</si>
  <si>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</si>
  <si>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</si>
  <si>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</si>
  <si>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</si>
  <si>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</si>
  <si>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</si>
  <si>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</si>
  <si>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</si>
  <si>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</si>
  <si>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</si>
  <si>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</si>
  <si>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</si>
  <si>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</si>
  <si>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</si>
  <si>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</si>
  <si>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</si>
  <si>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</si>
  <si>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</si>
  <si>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</si>
  <si>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</si>
  <si>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</si>
  <si>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</si>
  <si>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</si>
  <si>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</si>
  <si>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</si>
  <si>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</si>
  <si>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</si>
  <si>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</si>
  <si>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</si>
  <si>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</si>
  <si>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</si>
  <si>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</si>
  <si>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</si>
  <si>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</si>
  <si>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</si>
  <si>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</si>
  <si>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</si>
  <si>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</si>
  <si>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</si>
  <si>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</si>
  <si>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</si>
  <si>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</si>
  <si>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</si>
  <si>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</si>
  <si>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</si>
  <si>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</si>
  <si>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</si>
  <si>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</si>
  <si>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</si>
  <si>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</si>
  <si>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</si>
  <si>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</si>
  <si>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</si>
  <si>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</si>
  <si>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</si>
  <si>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</si>
  <si>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</si>
  <si>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</si>
  <si>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</si>
  <si>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</si>
  <si>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</si>
  <si>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</si>
  <si>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</si>
  <si>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</si>
  <si>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</si>
  <si>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</si>
  <si>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</si>
  <si>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</si>
  <si>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</si>
  <si>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</si>
  <si>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</si>
  <si>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</si>
  <si>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</si>
  <si>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</si>
  <si>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</si>
  <si>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</si>
  <si>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</si>
  <si>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</si>
  <si>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</si>
  <si>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</si>
  <si>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</si>
  <si>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</si>
  <si>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</si>
  <si>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</si>
  <si>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</si>
  <si>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</si>
  <si>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</si>
  <si>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</si>
  <si>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</si>
  <si>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</si>
  <si>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</si>
  <si>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</si>
  <si>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</si>
  <si>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</si>
  <si>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</si>
  <si>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</si>
  <si>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</si>
  <si>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</si>
  <si>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</si>
  <si>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</si>
  <si>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</si>
  <si>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</si>
  <si>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</si>
  <si>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</si>
  <si>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</si>
  <si>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</si>
  <si>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</si>
  <si>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</si>
  <si>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</si>
  <si>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</si>
  <si>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</si>
  <si>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</si>
  <si>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</si>
  <si>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</si>
  <si>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</si>
  <si>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</si>
  <si>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</si>
  <si>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</si>
  <si>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</si>
  <si>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</si>
  <si>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</si>
  <si>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</si>
  <si>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</si>
  <si>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</si>
  <si>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</si>
  <si>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</si>
  <si>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</si>
  <si>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</si>
  <si>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</si>
  <si>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</si>
  <si>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</si>
  <si>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</si>
  <si>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</si>
  <si>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</si>
  <si>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</si>
  <si>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</si>
  <si>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</si>
  <si>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</si>
  <si>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</si>
  <si>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</si>
  <si>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</si>
  <si>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</si>
  <si>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</si>
  <si>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</si>
  <si>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</si>
  <si>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</si>
  <si>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</si>
  <si>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</si>
  <si>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</si>
  <si>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</si>
  <si>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</si>
  <si>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</si>
  <si>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</si>
  <si>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</si>
  <si>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</si>
  <si>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</si>
  <si>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</si>
  <si>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</si>
  <si>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</si>
  <si>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</si>
  <si>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</si>
  <si>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</si>
  <si>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</si>
  <si>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</si>
  <si>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</si>
  <si>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</si>
  <si>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</si>
  <si>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</si>
  <si>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</si>
  <si>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</si>
  <si>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</si>
  <si>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</si>
  <si>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</si>
  <si>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</si>
  <si>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</si>
  <si>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</si>
  <si>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</si>
  <si>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</si>
  <si>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</si>
  <si>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</si>
  <si>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</si>
  <si>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</si>
  <si>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</si>
  <si>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</si>
  <si>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</si>
  <si>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</si>
  <si>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</si>
  <si>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</si>
  <si>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</si>
  <si>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</si>
  <si>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</si>
  <si>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</si>
  <si>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</si>
  <si>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</si>
  <si>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</si>
  <si>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</si>
  <si>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</si>
  <si>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</si>
  <si>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</si>
  <si>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</si>
  <si>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</si>
  <si>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</si>
  <si>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</si>
  <si>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</si>
  <si>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</si>
  <si>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</si>
  <si>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</si>
  <si>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</si>
  <si>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</si>
  <si>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</si>
  <si>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</si>
  <si>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</si>
  <si>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</si>
  <si>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</si>
  <si>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</si>
  <si>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</si>
  <si>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</si>
  <si>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</si>
  <si>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</si>
  <si>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</si>
  <si>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</si>
  <si>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</si>
  <si>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</si>
  <si>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</si>
  <si>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</si>
  <si>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</si>
  <si>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</si>
  <si>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</si>
  <si>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</si>
  <si>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</si>
  <si>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</si>
  <si>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</si>
  <si>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</si>
  <si>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</si>
  <si>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</si>
  <si>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</si>
  <si>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</si>
  <si>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</si>
  <si>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</si>
  <si>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</si>
  <si>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</si>
  <si>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</si>
  <si>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</si>
  <si>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</si>
  <si>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</si>
  <si>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</si>
  <si>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</si>
  <si>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</si>
  <si>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</si>
  <si>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</si>
  <si>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</si>
  <si>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</si>
  <si>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</si>
  <si>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</si>
  <si>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</si>
  <si>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</si>
  <si>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</si>
  <si>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</si>
  <si>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</si>
  <si>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</si>
  <si>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</si>
  <si>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</si>
  <si>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</si>
  <si>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</si>
  <si>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</si>
  <si>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</si>
  <si>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</si>
  <si>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</si>
  <si>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</si>
  <si>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</si>
  <si>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</si>
  <si>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</si>
  <si>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</si>
  <si>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</si>
  <si>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</si>
  <si>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</si>
  <si>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</si>
  <si>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</si>
  <si>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</si>
  <si>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</si>
  <si>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</si>
  <si>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</si>
  <si>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</si>
  <si>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</si>
  <si>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</si>
  <si>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</si>
  <si>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</si>
  <si>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</si>
  <si>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</si>
  <si>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</si>
  <si>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</si>
  <si>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</si>
  <si>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</si>
  <si>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</si>
  <si>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</si>
  <si>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</si>
  <si>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</si>
  <si>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</si>
  <si>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</si>
  <si>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</si>
  <si>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</si>
  <si>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</si>
  <si>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</si>
  <si>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</si>
  <si>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</si>
  <si>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</si>
  <si>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</si>
  <si>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</si>
  <si>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</si>
  <si>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</si>
  <si>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</si>
  <si>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</si>
  <si>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</si>
  <si>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</si>
  <si>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</si>
  <si>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</si>
  <si>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</si>
  <si>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</si>
  <si>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</si>
  <si>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</si>
  <si>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</si>
  <si>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</si>
  <si>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</si>
  <si>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</si>
  <si>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</si>
  <si>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</si>
  <si>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</si>
  <si>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</si>
  <si>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</si>
  <si>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</si>
  <si>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</si>
  <si>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</si>
  <si>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</si>
  <si>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</si>
  <si>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</si>
  <si>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</si>
  <si>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</si>
  <si>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</si>
  <si>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</si>
  <si>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</si>
  <si>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</si>
  <si>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</si>
  <si>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</si>
  <si>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</si>
  <si>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</si>
  <si>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</si>
  <si>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</si>
  <si>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</si>
  <si>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</si>
  <si>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</si>
  <si>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</si>
  <si>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</si>
  <si>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</si>
  <si>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</si>
  <si>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</si>
  <si>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</si>
  <si>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</si>
  <si>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</si>
  <si>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</si>
  <si>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</si>
  <si>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</si>
  <si>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</si>
  <si>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</si>
  <si>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</si>
  <si>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</si>
  <si>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</si>
  <si>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</si>
  <si>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</si>
  <si>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</si>
  <si>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</si>
  <si>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</si>
  <si>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</si>
  <si>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</si>
  <si>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</si>
  <si>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</si>
  <si>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</si>
  <si>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</si>
  <si>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</si>
  <si>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</si>
  <si>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</si>
  <si>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</si>
  <si>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</si>
  <si>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</si>
  <si>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</si>
  <si>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</si>
  <si>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</si>
  <si>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</si>
  <si>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</si>
  <si>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</si>
  <si>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</si>
  <si>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</si>
  <si>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</si>
  <si>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</si>
  <si>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</si>
  <si>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</si>
  <si>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</si>
  <si>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</si>
  <si>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</si>
  <si>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</si>
  <si>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</si>
  <si>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</si>
  <si>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</si>
  <si>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</si>
  <si>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</si>
  <si>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</si>
  <si>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</si>
  <si>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</si>
  <si>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</si>
  <si>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</si>
  <si>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</si>
  <si>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</si>
  <si>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</si>
  <si>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</si>
  <si>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</si>
  <si>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</si>
  <si>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</si>
  <si>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</si>
  <si>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</si>
  <si>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</si>
  <si>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</si>
  <si>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</si>
  <si>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</si>
  <si>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</si>
  <si>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</si>
  <si>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</si>
  <si>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</si>
  <si>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</si>
  <si>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</si>
  <si>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</si>
  <si>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</si>
  <si>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</si>
  <si>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</si>
  <si>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</si>
  <si>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</si>
  <si>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</si>
  <si>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</si>
  <si>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</si>
  <si>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</si>
  <si>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</si>
  <si>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</si>
  <si>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</si>
  <si>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</si>
  <si>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</si>
  <si>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</si>
  <si>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</si>
  <si>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</si>
  <si>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</si>
  <si>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</si>
  <si>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</si>
  <si>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</si>
  <si>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</si>
  <si>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</si>
  <si>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</si>
  <si>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</si>
  <si>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介護保険事業特別会計</t>
  </si>
  <si>
    <t>下水道事業特別会計</t>
  </si>
  <si>
    <t>後期高齢者医療特別会計</t>
  </si>
  <si>
    <t>土地取得事業特別会計</t>
  </si>
  <si>
    <t>その他会計（赤字）</t>
  </si>
  <si>
    <t>その他会計（黒字）</t>
  </si>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</sst>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68610</c:v>
                </c:pt>
                <c:pt idx="1">
                  <c:v>74848</c:v>
                </c:pt>
                <c:pt idx="2">
                  <c:v>98120</c:v>
                </c:pt>
                <c:pt idx="3">
                  <c:v>80026</c:v>
                </c:pt>
                <c:pt idx="4">
                  <c:v>54147</c:v>
                </c:pt>
              </c:numCache>
            </c:numRef>
          </c:val>
          <c:smooth val="0"/>
        </c:ser>
        <c:dLbls>
          <c:showLegendKey val="0"/>
          <c:showVal val="0"/>
          <c:showCatName val="0"/>
          <c:showSerName val="0"/>
          <c:showPercent val="0"/>
          <c:showBubbleSize val="0"/>
        </c:dLbls>
        <c:marker val="1"/>
        <c:smooth val="0"/>
        <c:axId val="198372856"/>
        <c:axId val="199647744"/>
      </c:lineChart>
      <c:catAx>
        <c:axId val="198372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647744"/>
        <c:crosses val="autoZero"/>
        <c:auto val="1"/>
        <c:lblAlgn val="ctr"/>
        <c:lblOffset val="100"/>
        <c:tickLblSkip val="1"/>
        <c:tickMarkSkip val="1"/>
        <c:noMultiLvlLbl val="0"/>
      </c:catAx>
      <c:valAx>
        <c:axId val="199647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372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5.55</c:v>
                </c:pt>
                <c:pt idx="1">
                  <c:v>7.63</c:v>
                </c:pt>
                <c:pt idx="2">
                  <c:v>6.12</c:v>
                </c:pt>
                <c:pt idx="3">
                  <c:v>9.31</c:v>
                </c:pt>
                <c:pt idx="4">
                  <c:v>8.89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37.71</c:v>
                </c:pt>
                <c:pt idx="1">
                  <c:v>41.76</c:v>
                </c:pt>
                <c:pt idx="2">
                  <c:v>46.1</c:v>
                </c:pt>
                <c:pt idx="3">
                  <c:v>45.74</c:v>
                </c:pt>
                <c:pt idx="4">
                  <c:v>48.8</c:v>
                </c:pt>
              </c:numCache>
            </c:numRef>
          </c:val>
        </c:ser>
        <c:dLbls>
          <c:showLegendKey val="0"/>
          <c:showVal val="0"/>
          <c:showCatName val="0"/>
          <c:showSerName val="0"/>
          <c:showPercent val="0"/>
          <c:showBubbleSize val="0"/>
        </c:dLbls>
        <c:gapWidth val="250"/>
        <c:overlap val="100"/>
        <c:axId val="198706568"/>
        <c:axId val="237620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1.29</c:v>
                </c:pt>
                <c:pt idx="1">
                  <c:v>2.82</c:v>
                </c:pt>
                <c:pt idx="2">
                  <c:v>4.6900000000000004</c:v>
                </c:pt>
                <c:pt idx="3">
                  <c:v>3.04</c:v>
                </c:pt>
                <c:pt idx="4">
                  <c:v>5.87</c:v>
                </c:pt>
              </c:numCache>
            </c:numRef>
          </c:val>
          <c:smooth val="0"/>
        </c:ser>
        <c:dLbls>
          <c:showLegendKey val="0"/>
          <c:showVal val="0"/>
          <c:showCatName val="0"/>
          <c:showSerName val="0"/>
          <c:showPercent val="0"/>
          <c:showBubbleSize val="0"/>
        </c:dLbls>
        <c:marker val="1"/>
        <c:smooth val="0"/>
        <c:axId val="198706568"/>
        <c:axId val="237620664"/>
      </c:lineChart>
      <c:catAx>
        <c:axId val="19870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620664"/>
        <c:crosses val="autoZero"/>
        <c:auto val="1"/>
        <c:lblAlgn val="ctr"/>
        <c:lblOffset val="100"/>
        <c:tickLblSkip val="1"/>
        <c:tickMarkSkip val="1"/>
        <c:noMultiLvlLbl val="0"/>
      </c:catAx>
      <c:valAx>
        <c:axId val="237620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0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0.18</c:v>
                </c:pt>
                <c:pt idx="4">
                  <c:v>#N/A</c:v>
                </c:pt>
                <c:pt idx="5">
                  <c:v>0.43</c:v>
                </c:pt>
                <c:pt idx="6">
                  <c:v>#N/A</c:v>
                </c:pt>
                <c:pt idx="7">
                  <c:v>0.2</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0.39</c:v>
                </c:pt>
                <c:pt idx="2">
                  <c:v>#N/A</c:v>
                </c:pt>
                <c:pt idx="3">
                  <c:v>0.38</c:v>
                </c:pt>
                <c:pt idx="4">
                  <c:v>#N/A</c:v>
                </c:pt>
                <c:pt idx="5">
                  <c:v>0.64</c:v>
                </c:pt>
                <c:pt idx="6">
                  <c:v>#N/A</c:v>
                </c:pt>
                <c:pt idx="7">
                  <c:v>1.0900000000000001</c:v>
                </c:pt>
                <c:pt idx="8">
                  <c:v>#N/A</c:v>
                </c:pt>
                <c:pt idx="9">
                  <c:v>0.67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0.44</c:v>
                </c:pt>
                <c:pt idx="4">
                  <c:v>#N/A</c:v>
                </c:pt>
                <c:pt idx="5">
                  <c:v>0.19</c:v>
                </c:pt>
                <c:pt idx="6">
                  <c:v>#N/A</c:v>
                </c:pt>
                <c:pt idx="7">
                  <c:v>0.89</c:v>
                </c:pt>
                <c:pt idx="8">
                  <c:v>#N/A</c:v>
                </c:pt>
                <c:pt idx="9">
                  <c:v>1.21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1.83</c:v>
                </c:pt>
                <c:pt idx="2">
                  <c:v>#N/A</c:v>
                </c:pt>
                <c:pt idx="3">
                  <c:v>1.67</c:v>
                </c:pt>
                <c:pt idx="4">
                  <c:v>#N/A</c:v>
                </c:pt>
                <c:pt idx="5">
                  <c:v>2.09</c:v>
                </c:pt>
                <c:pt idx="6">
                  <c:v>#N/A</c:v>
                </c:pt>
                <c:pt idx="7">
                  <c:v>3.13</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5.54</c:v>
                </c:pt>
                <c:pt idx="2">
                  <c:v>#N/A</c:v>
                </c:pt>
                <c:pt idx="3">
                  <c:v>7.62</c:v>
                </c:pt>
                <c:pt idx="4">
                  <c:v>#N/A</c:v>
                </c:pt>
                <c:pt idx="5">
                  <c:v>6.12</c:v>
                </c:pt>
                <c:pt idx="6">
                  <c:v>#N/A</c:v>
                </c:pt>
                <c:pt idx="7">
                  <c:v>9.31</c:v>
                </c:pt>
                <c:pt idx="8">
                  <c:v>#N/A</c:v>
                </c:pt>
                <c:pt idx="9">
                  <c:v>8.8800000000000008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9.0299999999999994</c:v>
                </c:pt>
                <c:pt idx="2">
                  <c:v>#N/A</c:v>
                </c:pt>
                <c:pt idx="3">
                  <c:v>9.9600000000000009</c:v>
                </c:pt>
                <c:pt idx="4">
                  <c:v>#N/A</c:v>
                </c:pt>
                <c:pt idx="5">
                  <c:v>9.65</c:v>
                </c:pt>
                <c:pt idx="6">
                  <c:v>#N/A</c:v>
                </c:pt>
                <c:pt idx="7">
                  <c:v>10.62</c:v>
                </c:pt>
                <c:pt idx="8">
                  <c:v>#N/A</c:v>
                </c:pt>
                <c:pt idx="9">
                  <c:v>9.4700000000000006</c:v>
                </c:pt>
              </c:numCache>
            </c:numRef>
          </c:val>
        </c:ser>
        <c:dLbls>
          <c:showLegendKey val="0"/>
          <c:showVal val="0"/>
          <c:showCatName val="0"/>
          <c:showSerName val="0"/>
          <c:showPercent val="0"/>
          <c:showBubbleSize val="0"/>
        </c:dLbls>
        <c:gapWidth val="150"/>
        <c:overlap val="100"/>
        <c:axId val="242331200"/>
        <c:axId val="237003264"/>
      </c:barChart>
      <c:catAx>
        <c:axId val="2423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003264"/>
        <c:crosses val="autoZero"/>
        <c:auto val="1"/>
        <c:lblAlgn val="ctr"/>
        <c:lblOffset val="100"/>
        <c:tickLblSkip val="1"/>
        <c:tickMarkSkip val="1"/>
        <c:noMultiLvlLbl val="0"/>
      </c:catAx>
      <c:valAx>
        <c:axId val="23700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3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683</c:v>
                </c:pt>
                <c:pt idx="5">
                  <c:v>687</c:v>
                </c:pt>
                <c:pt idx="8">
                  <c:v>692</c:v>
                </c:pt>
                <c:pt idx="11">
                  <c:v>735</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354</c:v>
                </c:pt>
                <c:pt idx="3">
                  <c:v>217</c:v>
                </c:pt>
                <c:pt idx="6">
                  <c:v>409</c:v>
                </c:pt>
                <c:pt idx="9">
                  <c:v>217</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223</c:v>
                </c:pt>
                <c:pt idx="3">
                  <c:v>219</c:v>
                </c:pt>
                <c:pt idx="6">
                  <c:v>231</c:v>
                </c:pt>
                <c:pt idx="9">
                  <c:v>243</c:v>
                </c:pt>
                <c:pt idx="12">
                  <c:v>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770</c:v>
                </c:pt>
                <c:pt idx="3">
                  <c:v>714</c:v>
                </c:pt>
                <c:pt idx="6">
                  <c:v>607</c:v>
                </c:pt>
                <c:pt idx="9">
                  <c:v>538</c:v>
                </c:pt>
                <c:pt idx="12">
                  <c:v>541</c:v>
                </c:pt>
              </c:numCache>
            </c:numRef>
          </c:val>
        </c:ser>
        <c:dLbls>
          <c:showLegendKey val="0"/>
          <c:showVal val="0"/>
          <c:showCatName val="0"/>
          <c:showSerName val="0"/>
          <c:showPercent val="0"/>
          <c:showBubbleSize val="0"/>
        </c:dLbls>
        <c:gapWidth val="100"/>
        <c:overlap val="100"/>
        <c:axId val="241388856"/>
        <c:axId val="24138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664</c:v>
                </c:pt>
                <c:pt idx="2">
                  <c:v>#N/A</c:v>
                </c:pt>
                <c:pt idx="3">
                  <c:v>#N/A</c:v>
                </c:pt>
                <c:pt idx="4">
                  <c:v>463</c:v>
                </c:pt>
                <c:pt idx="5">
                  <c:v>#N/A</c:v>
                </c:pt>
                <c:pt idx="6">
                  <c:v>#N/A</c:v>
                </c:pt>
                <c:pt idx="7">
                  <c:v>555</c:v>
                </c:pt>
                <c:pt idx="8">
                  <c:v>#N/A</c:v>
                </c:pt>
                <c:pt idx="9">
                  <c:v>#N/A</c:v>
                </c:pt>
                <c:pt idx="10">
                  <c:v>263</c:v>
                </c:pt>
                <c:pt idx="11">
                  <c:v>#N/A</c:v>
                </c:pt>
                <c:pt idx="12">
                  <c:v>#N/A</c:v>
                </c:pt>
                <c:pt idx="13">
                  <c:v>215</c:v>
                </c:pt>
                <c:pt idx="14">
                  <c:v>#N/A</c:v>
                </c:pt>
              </c:numCache>
            </c:numRef>
          </c:val>
          <c:smooth val="0"/>
        </c:ser>
        <c:dLbls>
          <c:showLegendKey val="0"/>
          <c:showVal val="0"/>
          <c:showCatName val="0"/>
          <c:showSerName val="0"/>
          <c:showPercent val="0"/>
          <c:showBubbleSize val="0"/>
        </c:dLbls>
        <c:marker val="1"/>
        <c:smooth val="0"/>
        <c:axId val="241388856"/>
        <c:axId val="241389240"/>
      </c:lineChart>
      <c:catAx>
        <c:axId val="24138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389240"/>
        <c:crosses val="autoZero"/>
        <c:auto val="1"/>
        <c:lblAlgn val="ctr"/>
        <c:lblOffset val="100"/>
        <c:tickLblSkip val="1"/>
        <c:tickMarkSkip val="1"/>
        <c:noMultiLvlLbl val="0"/>
      </c:catAx>
      <c:valAx>
        <c:axId val="24138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38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7053</c:v>
                </c:pt>
                <c:pt idx="5">
                  <c:v>6939</c:v>
                </c:pt>
                <c:pt idx="8">
                  <c:v>6590</c:v>
                </c:pt>
                <c:pt idx="11">
                  <c:v>6153</c:v>
                </c:pt>
                <c:pt idx="14">
                  <c:v>5681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2038</c:v>
                </c:pt>
                <c:pt idx="5">
                  <c:v>1973</c:v>
                </c:pt>
                <c:pt idx="8">
                  <c:v>1677</c:v>
                </c:pt>
                <c:pt idx="11">
                  <c:v>1615</c:v>
                </c:pt>
                <c:pt idx="14">
                  <c:v>1670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6577</c:v>
                </c:pt>
                <c:pt idx="5">
                  <c:v>6170</c:v>
                </c:pt>
                <c:pt idx="8">
                  <c:v>5687</c:v>
                </c:pt>
                <c:pt idx="11">
                  <c:v>5734</c:v>
                </c:pt>
                <c:pt idx="14">
                  <c:v>7015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1456</c:v>
                </c:pt>
                <c:pt idx="3">
                  <c:v>1524</c:v>
                </c:pt>
                <c:pt idx="6">
                  <c:v>1775</c:v>
                </c:pt>
                <c:pt idx="9">
                  <c:v>1769</c:v>
                </c:pt>
                <c:pt idx="12">
                  <c:v>1612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c:v>
                </c:pt>
                <c:pt idx="3">
                  <c:v>15</c:v>
                </c:pt>
                <c:pt idx="6">
                  <c:v>13</c:v>
                </c:pt>
                <c:pt idx="9">
                  <c:v>12</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2604</c:v>
                </c:pt>
                <c:pt idx="3">
                  <c:v>2713</c:v>
                </c:pt>
                <c:pt idx="6">
                  <c:v>2675</c:v>
                </c:pt>
                <c:pt idx="9">
                  <c:v>2623</c:v>
                </c:pt>
                <c:pt idx="12">
                  <c:v>2499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3049</c:v>
                </c:pt>
                <c:pt idx="3">
                  <c:v>2523</c:v>
                </c:pt>
                <c:pt idx="6">
                  <c:v>1990</c:v>
                </c:pt>
                <c:pt idx="9">
                  <c:v>1453</c:v>
                </c:pt>
                <c:pt idx="12">
                  <c:v>1302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5032</c:v>
                </c:pt>
                <c:pt idx="3">
                  <c:v>4609</c:v>
                </c:pt>
                <c:pt idx="6">
                  <c:v>4181</c:v>
                </c:pt>
                <c:pt idx="9">
                  <c:v>4305</c:v>
                </c:pt>
                <c:pt idx="12">
                  <c:v>3918</c:v>
                </c:pt>
              </c:numCache>
            </c:numRef>
          </c:val>
        </c:ser>
        <c:dLbls>
          <c:showLegendKey val="0"/>
          <c:showVal val="0"/>
          <c:showCatName val="0"/>
          <c:showSerName val="0"/>
          <c:showPercent val="0"/>
          <c:showBubbleSize val="0"/>
        </c:dLbls>
        <c:gapWidth val="100"/>
        <c:overlap val="100"/>
        <c:axId val="242130232"/>
        <c:axId val="24213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2130232"/>
        <c:axId val="242130624"/>
      </c:lineChart>
      <c:catAx>
        <c:axId val="24213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130624"/>
        <c:crosses val="autoZero"/>
        <c:auto val="1"/>
        <c:lblAlgn val="ctr"/>
        <c:lblOffset val="100"/>
        <c:tickLblSkip val="1"/>
        <c:tickMarkSkip val="1"/>
        <c:noMultiLvlLbl val="0"/>
      </c:catAx>
      <c:valAx>
        <c:axId val="2421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3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42,464
42,139
26.63
15,196,753
14,245,281
871,470
9,807,332
3,918,440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を上回る水準を維持している。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14111</xdr:rowOff>
    </xdr:from>
    <xdr:to>
      <xdr:col>7</xdr:col>
      <xdr:colOff>152400</xdr:colOff>
      <xdr:row>38</xdr:row>
      <xdr:rowOff>54328</xdr:rowOff>
    </xdr:to>
    <xdr:cxnSp macro="">
      <xdr:nvCxnSpPr>
        <xdr:cNvPr id="67" name="直線コネクタ 66"/>
        <xdr:cNvCxnSpPr/>
      </xdr:nvCxnSpPr>
      <xdr:spPr>
        <a:xfrm flipV="1">
          <a:off x="4114800" y="65292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54328</xdr:rowOff>
    </xdr:to>
    <xdr:cxnSp macro="">
      <xdr:nvCxnSpPr>
        <xdr:cNvPr id="70" name="直線コネクタ 69"/>
        <xdr:cNvCxnSpPr/>
      </xdr:nvCxnSpPr>
      <xdr:spPr>
        <a:xfrm>
          <a:off x="3225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64911</xdr:rowOff>
    </xdr:from>
    <xdr:to>
      <xdr:col>4</xdr:col>
      <xdr:colOff>482600</xdr:colOff>
      <xdr:row>37</xdr:row>
      <xdr:rowOff>158750</xdr:rowOff>
    </xdr:to>
    <xdr:cxnSp macro="">
      <xdr:nvCxnSpPr>
        <xdr:cNvPr id="73" name="直線コネクタ 72"/>
        <xdr:cNvCxnSpPr/>
      </xdr:nvCxnSpPr>
      <xdr:spPr>
        <a:xfrm>
          <a:off x="2336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64911</xdr:rowOff>
    </xdr:to>
    <xdr:cxnSp macro="">
      <xdr:nvCxnSpPr>
        <xdr:cNvPr id="76" name="直線コネクタ 75"/>
        <xdr:cNvCxnSpPr/>
      </xdr:nvCxnSpPr>
      <xdr:spPr>
        <a:xfrm>
          <a:off x="1447800" y="626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134761</xdr:rowOff>
    </xdr:from>
    <xdr:to>
      <xdr:col>7</xdr:col>
      <xdr:colOff>203200</xdr:colOff>
      <xdr:row>38</xdr:row>
      <xdr:rowOff>64911</xdr:rowOff>
    </xdr:to>
    <xdr:sp macro="" textlink="">
      <xdr:nvSpPr>
        <xdr:cNvPr id="86" name="円/楕円 85"/>
        <xdr:cNvSpPr/>
      </xdr:nvSpPr>
      <xdr:spPr>
        <a:xfrm>
          <a:off x="4902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151288</xdr:rowOff>
    </xdr:from>
    <xdr:ext cx="762000" cy="259045"/>
    <xdr:sp macro="" textlink="">
      <xdr:nvSpPr>
        <xdr:cNvPr id="87" name="財政力該当値テキスト"/>
        <xdr:cNvSpPr txBox="1"/>
      </xdr:nvSpPr>
      <xdr:spPr>
        <a:xfrm>
          <a:off x="5041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3528</xdr:rowOff>
    </xdr:from>
    <xdr:to>
      <xdr:col>6</xdr:col>
      <xdr:colOff>50800</xdr:colOff>
      <xdr:row>38</xdr:row>
      <xdr:rowOff>105128</xdr:rowOff>
    </xdr:to>
    <xdr:sp macro="" textlink="">
      <xdr:nvSpPr>
        <xdr:cNvPr id="88" name="円/楕円 87"/>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115305</xdr:rowOff>
    </xdr:from>
    <xdr:ext cx="736600" cy="259045"/>
    <xdr:sp macro="" textlink="">
      <xdr:nvSpPr>
        <xdr:cNvPr id="89" name="テキスト ボックス 88"/>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0" name="円/楕円 89"/>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1" name="テキスト ボックス 90"/>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14111</xdr:rowOff>
    </xdr:from>
    <xdr:to>
      <xdr:col>3</xdr:col>
      <xdr:colOff>330200</xdr:colOff>
      <xdr:row>37</xdr:row>
      <xdr:rowOff>115711</xdr:rowOff>
    </xdr:to>
    <xdr:sp macro="" textlink="">
      <xdr:nvSpPr>
        <xdr:cNvPr id="92" name="円/楕円 91"/>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125888</xdr:rowOff>
    </xdr:from>
    <xdr:ext cx="762000" cy="259045"/>
    <xdr:sp macro="" textlink="">
      <xdr:nvSpPr>
        <xdr:cNvPr id="93" name="テキスト ボックス 92"/>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4" name="円/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公債費の抑制に努めてきた結果、元利償還金の額は類似団体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と比較して低い状況にあ</a:t>
          </a:r>
          <a:r>
            <a:rPr kumimoji="1" lang="ja-JP" altLang="en-US" sz="1100">
              <a:solidFill>
                <a:schemeClr val="dk1"/>
              </a:solidFill>
              <a:effectLst/>
              <a:latin typeface="+mn-lt"/>
              <a:ea typeface="+mn-ea"/>
              <a:cs typeface="+mn-cs"/>
            </a:rPr>
            <a:t>り、経常収支比率は低い状況にある。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117348</xdr:rowOff>
    </xdr:from>
    <xdr:to>
      <xdr:col>7</xdr:col>
      <xdr:colOff>152400</xdr:colOff>
      <xdr:row>58</xdr:row>
      <xdr:rowOff>170434</xdr:rowOff>
    </xdr:to>
    <xdr:cxnSp macro="">
      <xdr:nvCxnSpPr>
        <xdr:cNvPr id="128" name="直線コネクタ 127"/>
        <xdr:cNvCxnSpPr/>
      </xdr:nvCxnSpPr>
      <xdr:spPr>
        <a:xfrm flipV="1">
          <a:off x="4114800" y="100614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59</xdr:row>
      <xdr:rowOff>23114</xdr:rowOff>
    </xdr:to>
    <xdr:cxnSp macro="">
      <xdr:nvCxnSpPr>
        <xdr:cNvPr id="131" name="直線コネクタ 130"/>
        <xdr:cNvCxnSpPr/>
      </xdr:nvCxnSpPr>
      <xdr:spPr>
        <a:xfrm flipV="1">
          <a:off x="3225800" y="10114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18288</xdr:rowOff>
    </xdr:from>
    <xdr:to>
      <xdr:col>4</xdr:col>
      <xdr:colOff>482600</xdr:colOff>
      <xdr:row>59</xdr:row>
      <xdr:rowOff>23114</xdr:rowOff>
    </xdr:to>
    <xdr:cxnSp macro="">
      <xdr:nvCxnSpPr>
        <xdr:cNvPr id="134" name="直線コネクタ 133"/>
        <xdr:cNvCxnSpPr/>
      </xdr:nvCxnSpPr>
      <xdr:spPr>
        <a:xfrm>
          <a:off x="2336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59</xdr:row>
      <xdr:rowOff>32766</xdr:rowOff>
    </xdr:to>
    <xdr:cxnSp macro="">
      <xdr:nvCxnSpPr>
        <xdr:cNvPr id="137" name="直線コネクタ 136"/>
        <xdr:cNvCxnSpPr/>
      </xdr:nvCxnSpPr>
      <xdr:spPr>
        <a:xfrm flipV="1">
          <a:off x="1447800" y="101338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66548</xdr:rowOff>
    </xdr:from>
    <xdr:to>
      <xdr:col>7</xdr:col>
      <xdr:colOff>203200</xdr:colOff>
      <xdr:row>58</xdr:row>
      <xdr:rowOff>168148</xdr:rowOff>
    </xdr:to>
    <xdr:sp macro="" textlink="">
      <xdr:nvSpPr>
        <xdr:cNvPr id="147" name="円/楕円 146"/>
        <xdr:cNvSpPr/>
      </xdr:nvSpPr>
      <xdr:spPr>
        <a:xfrm>
          <a:off x="49022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159275</xdr:rowOff>
    </xdr:from>
    <xdr:ext cx="762000" cy="259045"/>
    <xdr:sp macro="" textlink="">
      <xdr:nvSpPr>
        <xdr:cNvPr id="148" name="財政構造の弾力性該当値テキスト"/>
        <xdr:cNvSpPr txBox="1"/>
      </xdr:nvSpPr>
      <xdr:spPr>
        <a:xfrm>
          <a:off x="5041900" y="993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49" name="円/楕円 148"/>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0" name="テキスト ボックス 149"/>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143764</xdr:rowOff>
    </xdr:from>
    <xdr:to>
      <xdr:col>4</xdr:col>
      <xdr:colOff>533400</xdr:colOff>
      <xdr:row>59</xdr:row>
      <xdr:rowOff>73914</xdr:rowOff>
    </xdr:to>
    <xdr:sp macro="" textlink="">
      <xdr:nvSpPr>
        <xdr:cNvPr id="151" name="円/楕円 150"/>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84091</xdr:rowOff>
    </xdr:from>
    <xdr:ext cx="762000" cy="259045"/>
    <xdr:sp macro="" textlink="">
      <xdr:nvSpPr>
        <xdr:cNvPr id="152" name="テキスト ボックス 151"/>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138938</xdr:rowOff>
    </xdr:from>
    <xdr:to>
      <xdr:col>3</xdr:col>
      <xdr:colOff>330200</xdr:colOff>
      <xdr:row>59</xdr:row>
      <xdr:rowOff>69088</xdr:rowOff>
    </xdr:to>
    <xdr:sp macro="" textlink="">
      <xdr:nvSpPr>
        <xdr:cNvPr id="153" name="円/楕円 152"/>
        <xdr:cNvSpPr/>
      </xdr:nvSpPr>
      <xdr:spPr>
        <a:xfrm>
          <a:off x="2286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79265</xdr:rowOff>
    </xdr:from>
    <xdr:ext cx="762000" cy="259045"/>
    <xdr:sp macro="" textlink="">
      <xdr:nvSpPr>
        <xdr:cNvPr id="154" name="テキスト ボックス 153"/>
        <xdr:cNvSpPr txBox="1"/>
      </xdr:nvSpPr>
      <xdr:spPr>
        <a:xfrm>
          <a:off x="1955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153416</xdr:rowOff>
    </xdr:from>
    <xdr:to>
      <xdr:col>2</xdr:col>
      <xdr:colOff>127000</xdr:colOff>
      <xdr:row>59</xdr:row>
      <xdr:rowOff>83566</xdr:rowOff>
    </xdr:to>
    <xdr:sp macro="" textlink="">
      <xdr:nvSpPr>
        <xdr:cNvPr id="155" name="円/楕円 154"/>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93743</xdr:rowOff>
    </xdr:from>
    <xdr:ext cx="762000" cy="259045"/>
    <xdr:sp macro="" textlink="">
      <xdr:nvSpPr>
        <xdr:cNvPr id="156" name="テキスト ボックス 155"/>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類似団体と比較して高くなっているのは、主に物件費が要因であり、最終処分場を</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で運営しているほか、施設の維持管理業務を指定管理者に委託しているためである。また、特別支援学級補助員や小学３・４年生を対象とした少人数指導のための臨時職員の配置などが物件費の増加につながっている。</a:t>
          </a:r>
          <a:r>
            <a:rPr kumimoji="1" lang="ja-JP" altLang="en-US" sz="1100">
              <a:solidFill>
                <a:schemeClr val="dk1"/>
              </a:solidFill>
              <a:effectLst/>
              <a:latin typeface="+mn-lt"/>
              <a:ea typeface="+mn-ea"/>
              <a:cs typeface="+mn-cs"/>
            </a:rPr>
            <a:t>また、温水プール・マシンルーム・アリーナ等に保健センター機能を統合した健康づくりセンターが平成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年度に運用開始したことにより物件費が増加している。</a:t>
          </a:r>
          <a:r>
            <a:rPr kumimoji="1" lang="ja-JP" altLang="ja-JP" sz="1100">
              <a:solidFill>
                <a:schemeClr val="dk1"/>
              </a:solidFill>
              <a:effectLst/>
              <a:latin typeface="+mn-lt"/>
              <a:ea typeface="+mn-ea"/>
              <a:cs typeface="+mn-cs"/>
            </a:rPr>
            <a:t>今後も行政評価によるサービスの適正化に努める。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135562</xdr:rowOff>
    </xdr:from>
    <xdr:to>
      <xdr:col>7</xdr:col>
      <xdr:colOff>152400</xdr:colOff>
      <xdr:row>83</xdr:row>
      <xdr:rowOff>158558</xdr:rowOff>
    </xdr:to>
    <xdr:cxnSp macro="">
      <xdr:nvCxnSpPr>
        <xdr:cNvPr id="191" name="直線コネクタ 190"/>
        <xdr:cNvCxnSpPr/>
      </xdr:nvCxnSpPr>
      <xdr:spPr>
        <a:xfrm>
          <a:off x="4114800" y="14365912"/>
          <a:ext cx="8382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127172</xdr:rowOff>
    </xdr:from>
    <xdr:to>
      <xdr:col>6</xdr:col>
      <xdr:colOff>0</xdr:colOff>
      <xdr:row>83</xdr:row>
      <xdr:rowOff>135562</xdr:rowOff>
    </xdr:to>
    <xdr:cxnSp macro="">
      <xdr:nvCxnSpPr>
        <xdr:cNvPr id="194" name="直線コネクタ 193"/>
        <xdr:cNvCxnSpPr/>
      </xdr:nvCxnSpPr>
      <xdr:spPr>
        <a:xfrm>
          <a:off x="3225800" y="1435752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127172</xdr:rowOff>
    </xdr:from>
    <xdr:to>
      <xdr:col>4</xdr:col>
      <xdr:colOff>482600</xdr:colOff>
      <xdr:row>83</xdr:row>
      <xdr:rowOff>169433</xdr:rowOff>
    </xdr:to>
    <xdr:cxnSp macro="">
      <xdr:nvCxnSpPr>
        <xdr:cNvPr id="197" name="直線コネクタ 196"/>
        <xdr:cNvCxnSpPr/>
      </xdr:nvCxnSpPr>
      <xdr:spPr>
        <a:xfrm flipV="1">
          <a:off x="2336800" y="14357522"/>
          <a:ext cx="889000" cy="4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154600</xdr:rowOff>
    </xdr:from>
    <xdr:to>
      <xdr:col>3</xdr:col>
      <xdr:colOff>279400</xdr:colOff>
      <xdr:row>83</xdr:row>
      <xdr:rowOff>169433</xdr:rowOff>
    </xdr:to>
    <xdr:cxnSp macro="">
      <xdr:nvCxnSpPr>
        <xdr:cNvPr id="200" name="直線コネクタ 199"/>
        <xdr:cNvCxnSpPr/>
      </xdr:nvCxnSpPr>
      <xdr:spPr>
        <a:xfrm>
          <a:off x="1447800" y="14384950"/>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107758</xdr:rowOff>
    </xdr:from>
    <xdr:to>
      <xdr:col>7</xdr:col>
      <xdr:colOff>203200</xdr:colOff>
      <xdr:row>84</xdr:row>
      <xdr:rowOff>37908</xdr:rowOff>
    </xdr:to>
    <xdr:sp macro="" textlink="">
      <xdr:nvSpPr>
        <xdr:cNvPr id="210" name="円/楕円 209"/>
        <xdr:cNvSpPr/>
      </xdr:nvSpPr>
      <xdr:spPr>
        <a:xfrm>
          <a:off x="4902200" y="143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79835</xdr:rowOff>
    </xdr:from>
    <xdr:ext cx="762000" cy="259045"/>
    <xdr:sp macro="" textlink="">
      <xdr:nvSpPr>
        <xdr:cNvPr id="211" name="人件費・物件費等の状況該当値テキスト"/>
        <xdr:cNvSpPr txBox="1"/>
      </xdr:nvSpPr>
      <xdr:spPr>
        <a:xfrm>
          <a:off x="5041900" y="143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84762</xdr:rowOff>
    </xdr:from>
    <xdr:to>
      <xdr:col>6</xdr:col>
      <xdr:colOff>50800</xdr:colOff>
      <xdr:row>84</xdr:row>
      <xdr:rowOff>14912</xdr:rowOff>
    </xdr:to>
    <xdr:sp macro="" textlink="">
      <xdr:nvSpPr>
        <xdr:cNvPr id="212" name="円/楕円 211"/>
        <xdr:cNvSpPr/>
      </xdr:nvSpPr>
      <xdr:spPr>
        <a:xfrm>
          <a:off x="4064000" y="14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171139</xdr:rowOff>
    </xdr:from>
    <xdr:ext cx="736600" cy="259045"/>
    <xdr:sp macro="" textlink="">
      <xdr:nvSpPr>
        <xdr:cNvPr id="213" name="テキスト ボックス 212"/>
        <xdr:cNvSpPr txBox="1"/>
      </xdr:nvSpPr>
      <xdr:spPr>
        <a:xfrm>
          <a:off x="3733800" y="14401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76372</xdr:rowOff>
    </xdr:from>
    <xdr:to>
      <xdr:col>4</xdr:col>
      <xdr:colOff>533400</xdr:colOff>
      <xdr:row>84</xdr:row>
      <xdr:rowOff>6522</xdr:rowOff>
    </xdr:to>
    <xdr:sp macro="" textlink="">
      <xdr:nvSpPr>
        <xdr:cNvPr id="214" name="円/楕円 213"/>
        <xdr:cNvSpPr/>
      </xdr:nvSpPr>
      <xdr:spPr>
        <a:xfrm>
          <a:off x="3175000" y="143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162749</xdr:rowOff>
    </xdr:from>
    <xdr:ext cx="762000" cy="259045"/>
    <xdr:sp macro="" textlink="">
      <xdr:nvSpPr>
        <xdr:cNvPr id="215" name="テキスト ボックス 214"/>
        <xdr:cNvSpPr txBox="1"/>
      </xdr:nvSpPr>
      <xdr:spPr>
        <a:xfrm>
          <a:off x="2844800" y="143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118633</xdr:rowOff>
    </xdr:from>
    <xdr:to>
      <xdr:col>3</xdr:col>
      <xdr:colOff>330200</xdr:colOff>
      <xdr:row>84</xdr:row>
      <xdr:rowOff>48783</xdr:rowOff>
    </xdr:to>
    <xdr:sp macro="" textlink="">
      <xdr:nvSpPr>
        <xdr:cNvPr id="216" name="円/楕円 215"/>
        <xdr:cNvSpPr/>
      </xdr:nvSpPr>
      <xdr:spPr>
        <a:xfrm>
          <a:off x="2286000" y="143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33560</xdr:rowOff>
    </xdr:from>
    <xdr:ext cx="762000" cy="259045"/>
    <xdr:sp macro="" textlink="">
      <xdr:nvSpPr>
        <xdr:cNvPr id="217" name="テキスト ボックス 216"/>
        <xdr:cNvSpPr txBox="1"/>
      </xdr:nvSpPr>
      <xdr:spPr>
        <a:xfrm>
          <a:off x="1955800" y="144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103800</xdr:rowOff>
    </xdr:from>
    <xdr:to>
      <xdr:col>2</xdr:col>
      <xdr:colOff>127000</xdr:colOff>
      <xdr:row>84</xdr:row>
      <xdr:rowOff>33950</xdr:rowOff>
    </xdr:to>
    <xdr:sp macro="" textlink="">
      <xdr:nvSpPr>
        <xdr:cNvPr id="218" name="円/楕円 217"/>
        <xdr:cNvSpPr/>
      </xdr:nvSpPr>
      <xdr:spPr>
        <a:xfrm>
          <a:off x="1397000" y="143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18727</xdr:rowOff>
    </xdr:from>
    <xdr:ext cx="762000" cy="259045"/>
    <xdr:sp macro="" textlink="">
      <xdr:nvSpPr>
        <xdr:cNvPr id="219" name="テキスト ボックス 218"/>
        <xdr:cNvSpPr txBox="1"/>
      </xdr:nvSpPr>
      <xdr:spPr>
        <a:xfrm>
          <a:off x="1066800" y="144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国家公務員給与の臨時特例法の影響により、平成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年４月１日現在のラスパイレス指数は</a:t>
          </a:r>
          <a:r>
            <a:rPr kumimoji="1" lang="en-US" altLang="ja-JP" sz="1100">
              <a:solidFill>
                <a:schemeClr val="dk1"/>
              </a:solidFill>
              <a:effectLst/>
              <a:latin typeface="+mn-lt"/>
              <a:ea typeface="+mn-ea"/>
              <a:cs typeface="+mn-cs"/>
            </a:rPr>
            <a:t>106.0</a:t>
          </a:r>
          <a:r>
            <a:rPr kumimoji="1" lang="ja-JP" altLang="ja-JP" sz="1100">
              <a:solidFill>
                <a:schemeClr val="dk1"/>
              </a:solidFill>
              <a:effectLst/>
              <a:latin typeface="+mn-lt"/>
              <a:ea typeface="+mn-ea"/>
              <a:cs typeface="+mn-cs"/>
            </a:rPr>
            <a:t>で国の水準を上回っているが、平成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年４月１日現在のラスパイレス指数は、臨時特例法の廃止により大幅に下がり、</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臨時特例法の施行前の水準とほぼ同一となり、同程度の水準を保っている。類似団体平均を上回っている点については、高齢層職員の水準が比較的高いことが要因であると考えられるため、今後も人事院勧告をもとに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42334</xdr:rowOff>
    </xdr:to>
    <xdr:cxnSp macro="">
      <xdr:nvCxnSpPr>
        <xdr:cNvPr id="253" name="直線コネクタ 252"/>
        <xdr:cNvCxnSpPr/>
      </xdr:nvCxnSpPr>
      <xdr:spPr>
        <a:xfrm flipV="1">
          <a:off x="16179800" y="1441196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0</xdr:rowOff>
    </xdr:to>
    <xdr:cxnSp macro="">
      <xdr:nvCxnSpPr>
        <xdr:cNvPr id="256" name="直線コネクタ 255"/>
        <xdr:cNvCxnSpPr/>
      </xdr:nvCxnSpPr>
      <xdr:spPr>
        <a:xfrm flipV="1">
          <a:off x="15290800" y="1444413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24130</xdr:rowOff>
    </xdr:to>
    <xdr:cxnSp macro="">
      <xdr:nvCxnSpPr>
        <xdr:cNvPr id="259" name="直線コネクタ 258"/>
        <xdr:cNvCxnSpPr/>
      </xdr:nvCxnSpPr>
      <xdr:spPr>
        <a:xfrm flipV="1">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2" name="直線コネクタ 261"/>
        <xdr:cNvCxnSpPr/>
      </xdr:nvCxnSpPr>
      <xdr:spPr>
        <a:xfrm>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2" name="円/楕円 271"/>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3"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4" name="円/楕円 273"/>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5" name="テキスト ボックス 274"/>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6" name="円/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8" name="円/楕円 27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9" name="テキスト ボックス 278"/>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0" name="円/楕円 279"/>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69866</xdr:rowOff>
    </xdr:from>
    <xdr:ext cx="762000" cy="259045"/>
    <xdr:sp macro="" textlink="">
      <xdr:nvSpPr>
        <xdr:cNvPr id="281" name="テキスト ボックス 280"/>
        <xdr:cNvSpPr txBox="1"/>
      </xdr:nvSpPr>
      <xdr:spPr>
        <a:xfrm>
          <a:off x="13131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長泉町行政経営改革プランに基づく定員管理を進め、平成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年度の目標値を達成した結果、類似団体とほぼ同位置にあるが、今後も平成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年２月に策定した「長泉町定員管理計画」に基づき適正な定員管理を行っていく。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60</xdr:row>
      <xdr:rowOff>4717</xdr:rowOff>
    </xdr:to>
    <xdr:cxnSp macro="">
      <xdr:nvCxnSpPr>
        <xdr:cNvPr id="318" name="直線コネクタ 317"/>
        <xdr:cNvCxnSpPr/>
      </xdr:nvCxnSpPr>
      <xdr:spPr>
        <a:xfrm>
          <a:off x="16179800" y="102779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162378</xdr:rowOff>
    </xdr:from>
    <xdr:to>
      <xdr:col>23</xdr:col>
      <xdr:colOff>406400</xdr:colOff>
      <xdr:row>60</xdr:row>
      <xdr:rowOff>5866</xdr:rowOff>
    </xdr:to>
    <xdr:cxnSp macro="">
      <xdr:nvCxnSpPr>
        <xdr:cNvPr id="321" name="直線コネクタ 320"/>
        <xdr:cNvCxnSpPr/>
      </xdr:nvCxnSpPr>
      <xdr:spPr>
        <a:xfrm flipV="1">
          <a:off x="15290800" y="1027792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5866</xdr:rowOff>
    </xdr:from>
    <xdr:to>
      <xdr:col>22</xdr:col>
      <xdr:colOff>203200</xdr:colOff>
      <xdr:row>60</xdr:row>
      <xdr:rowOff>19655</xdr:rowOff>
    </xdr:to>
    <xdr:cxnSp macro="">
      <xdr:nvCxnSpPr>
        <xdr:cNvPr id="324" name="直線コネクタ 323"/>
        <xdr:cNvCxnSpPr/>
      </xdr:nvCxnSpPr>
      <xdr:spPr>
        <a:xfrm flipV="1">
          <a:off x="14401800" y="102928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19655</xdr:rowOff>
    </xdr:from>
    <xdr:to>
      <xdr:col>21</xdr:col>
      <xdr:colOff>0</xdr:colOff>
      <xdr:row>60</xdr:row>
      <xdr:rowOff>34592</xdr:rowOff>
    </xdr:to>
    <xdr:cxnSp macro="">
      <xdr:nvCxnSpPr>
        <xdr:cNvPr id="327" name="直線コネクタ 326"/>
        <xdr:cNvCxnSpPr/>
      </xdr:nvCxnSpPr>
      <xdr:spPr>
        <a:xfrm flipV="1">
          <a:off x="13512800" y="1030665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125367</xdr:rowOff>
    </xdr:from>
    <xdr:to>
      <xdr:col>24</xdr:col>
      <xdr:colOff>609600</xdr:colOff>
      <xdr:row>60</xdr:row>
      <xdr:rowOff>55517</xdr:rowOff>
    </xdr:to>
    <xdr:sp macro="" textlink="">
      <xdr:nvSpPr>
        <xdr:cNvPr id="337" name="円/楕円 336"/>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141894</xdr:rowOff>
    </xdr:from>
    <xdr:ext cx="762000" cy="259045"/>
    <xdr:sp macro="" textlink="">
      <xdr:nvSpPr>
        <xdr:cNvPr id="338" name="定員管理の状況該当値テキスト"/>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111578</xdr:rowOff>
    </xdr:from>
    <xdr:to>
      <xdr:col>23</xdr:col>
      <xdr:colOff>457200</xdr:colOff>
      <xdr:row>60</xdr:row>
      <xdr:rowOff>41728</xdr:rowOff>
    </xdr:to>
    <xdr:sp macro="" textlink="">
      <xdr:nvSpPr>
        <xdr:cNvPr id="339" name="円/楕円 338"/>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51905</xdr:rowOff>
    </xdr:from>
    <xdr:ext cx="736600" cy="259045"/>
    <xdr:sp macro="" textlink="">
      <xdr:nvSpPr>
        <xdr:cNvPr id="340" name="テキスト ボックス 339"/>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126516</xdr:rowOff>
    </xdr:from>
    <xdr:to>
      <xdr:col>22</xdr:col>
      <xdr:colOff>254000</xdr:colOff>
      <xdr:row>60</xdr:row>
      <xdr:rowOff>56666</xdr:rowOff>
    </xdr:to>
    <xdr:sp macro="" textlink="">
      <xdr:nvSpPr>
        <xdr:cNvPr id="341" name="円/楕円 340"/>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66843</xdr:rowOff>
    </xdr:from>
    <xdr:ext cx="762000" cy="259045"/>
    <xdr:sp macro="" textlink="">
      <xdr:nvSpPr>
        <xdr:cNvPr id="342" name="テキスト ボックス 341"/>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140305</xdr:rowOff>
    </xdr:from>
    <xdr:to>
      <xdr:col>21</xdr:col>
      <xdr:colOff>50800</xdr:colOff>
      <xdr:row>60</xdr:row>
      <xdr:rowOff>70455</xdr:rowOff>
    </xdr:to>
    <xdr:sp macro="" textlink="">
      <xdr:nvSpPr>
        <xdr:cNvPr id="343" name="円/楕円 342"/>
        <xdr:cNvSpPr/>
      </xdr:nvSpPr>
      <xdr:spPr>
        <a:xfrm>
          <a:off x="14351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80632</xdr:rowOff>
    </xdr:from>
    <xdr:ext cx="762000" cy="259045"/>
    <xdr:sp macro="" textlink="">
      <xdr:nvSpPr>
        <xdr:cNvPr id="344" name="テキスト ボックス 343"/>
        <xdr:cNvSpPr txBox="1"/>
      </xdr:nvSpPr>
      <xdr:spPr>
        <a:xfrm>
          <a:off x="14020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155242</xdr:rowOff>
    </xdr:from>
    <xdr:to>
      <xdr:col>19</xdr:col>
      <xdr:colOff>533400</xdr:colOff>
      <xdr:row>60</xdr:row>
      <xdr:rowOff>85392</xdr:rowOff>
    </xdr:to>
    <xdr:sp macro="" textlink="">
      <xdr:nvSpPr>
        <xdr:cNvPr id="345" name="円/楕円 344"/>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95569</xdr:rowOff>
    </xdr:from>
    <xdr:ext cx="762000" cy="259045"/>
    <xdr:sp macro="" textlink="">
      <xdr:nvSpPr>
        <xdr:cNvPr id="346" name="テキスト ボックス 345"/>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公債費に準ずる債務負担行為に係るものは、類似団体と比較して高い状況にあるが、これは主に</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方式による最終処分場の整備・運営によるものであるが、債務負担行為で行った大規模施設の用地取得が平成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年度に終わったため、平成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年度と比較すると減少している。また、公債費の抑制に努めてきた結果、元利償還金の額は類似団体と比較して低い状況にあるため、実質公債費比率は低い状況にあり、減少傾向である。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127000</xdr:rowOff>
    </xdr:to>
    <xdr:cxnSp macro="">
      <xdr:nvCxnSpPr>
        <xdr:cNvPr id="379" name="直線コネクタ 378"/>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68156</xdr:rowOff>
    </xdr:to>
    <xdr:cxnSp macro="">
      <xdr:nvCxnSpPr>
        <xdr:cNvPr id="382" name="直線コネクタ 381"/>
        <xdr:cNvCxnSpPr/>
      </xdr:nvCxnSpPr>
      <xdr:spPr>
        <a:xfrm flipV="1">
          <a:off x="15290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140546</xdr:rowOff>
    </xdr:to>
    <xdr:cxnSp macro="">
      <xdr:nvCxnSpPr>
        <xdr:cNvPr id="385" name="直線コネクタ 384"/>
        <xdr:cNvCxnSpPr/>
      </xdr:nvCxnSpPr>
      <xdr:spPr>
        <a:xfrm flipV="1">
          <a:off x="14401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129963</xdr:rowOff>
    </xdr:to>
    <xdr:cxnSp macro="">
      <xdr:nvCxnSpPr>
        <xdr:cNvPr id="388" name="直線コネクタ 387"/>
        <xdr:cNvCxnSpPr/>
      </xdr:nvCxnSpPr>
      <xdr:spPr>
        <a:xfrm flipV="1">
          <a:off x="13512800" y="71699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8" name="円/楕円 397"/>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399"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1" name="テキスト ボックス 40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2" name="円/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4" name="円/楕円 403"/>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405" name="テキスト ボックス 404"/>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06" name="円/楕円 405"/>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19490</xdr:rowOff>
    </xdr:from>
    <xdr:ext cx="762000" cy="259045"/>
    <xdr:sp macro="" textlink="">
      <xdr:nvSpPr>
        <xdr:cNvPr id="407" name="テキスト ボックス 406"/>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年度以降、地方債について公債費の元金以下に抑えることにより地方債残高を減少させてきた結果、平成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年度から将来負担比率は発生していない。今後も財政の健全化に努める。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42,464
42,139
26.63
15,196,753
14,245,281
871,470
9,807,332
3,918,440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指定管理者制度の導入など、民間の活力を活用してきたことから、人口１人当たりの人件費の決算額は、類似団体平均を下回っている。そのため、人件費に係る経常収支比率は例年低い傾向にあり、今後も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97282</xdr:rowOff>
    </xdr:to>
    <xdr:cxnSp macro="">
      <xdr:nvCxnSpPr>
        <xdr:cNvPr id="62" name="直線コネクタ 61"/>
        <xdr:cNvCxnSpPr/>
      </xdr:nvCxnSpPr>
      <xdr:spPr>
        <a:xfrm flipV="1">
          <a:off x="3987800" y="60385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147574</xdr:rowOff>
    </xdr:to>
    <xdr:cxnSp macro="">
      <xdr:nvCxnSpPr>
        <xdr:cNvPr id="65" name="直線コネクタ 64"/>
        <xdr:cNvCxnSpPr/>
      </xdr:nvCxnSpPr>
      <xdr:spPr>
        <a:xfrm flipV="1">
          <a:off x="3098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36</xdr:row>
      <xdr:rowOff>12700</xdr:rowOff>
    </xdr:to>
    <xdr:cxnSp macro="">
      <xdr:nvCxnSpPr>
        <xdr:cNvPr id="68" name="直線コネクタ 67"/>
        <xdr:cNvCxnSpPr/>
      </xdr:nvCxnSpPr>
      <xdr:spPr>
        <a:xfrm flipV="1">
          <a:off x="2209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21844</xdr:rowOff>
    </xdr:to>
    <xdr:cxnSp macro="">
      <xdr:nvCxnSpPr>
        <xdr:cNvPr id="71" name="直線コネクタ 70"/>
        <xdr:cNvCxnSpPr/>
      </xdr:nvCxnSpPr>
      <xdr:spPr>
        <a:xfrm flipV="1">
          <a:off x="1320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158496</xdr:rowOff>
    </xdr:from>
    <xdr:to>
      <xdr:col>7</xdr:col>
      <xdr:colOff>66675</xdr:colOff>
      <xdr:row>35</xdr:row>
      <xdr:rowOff>88646</xdr:rowOff>
    </xdr:to>
    <xdr:sp macro="" textlink="">
      <xdr:nvSpPr>
        <xdr:cNvPr id="81" name="円/楕円 80"/>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67073</xdr:rowOff>
    </xdr:from>
    <xdr:ext cx="762000" cy="259045"/>
    <xdr:sp macro="" textlink="">
      <xdr:nvSpPr>
        <xdr:cNvPr id="82" name="人件費該当値テキスト"/>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3" name="円/楕円 82"/>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4" name="テキスト ボックス 83"/>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5" name="円/楕円 84"/>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6" name="テキスト ボックス 85"/>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7" name="円/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88" name="テキスト ボックス 87"/>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89" name="円/楕円 88"/>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0" name="テキスト ボックス 89"/>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中学校の特別支援学級への支援員の配置や幼稚園、保育園、小・中学校への巡回指導・相談等を行う特別支援教育専門員の配置、小学校少人数指導事業や小学校への理科支援員の配置などにより物件費が高い状況にあ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月に運用を開始した</a:t>
          </a:r>
          <a:r>
            <a:rPr kumimoji="1" lang="ja-JP" altLang="ja-JP" sz="1100">
              <a:solidFill>
                <a:schemeClr val="dk1"/>
              </a:solidFill>
              <a:effectLst/>
              <a:latin typeface="+mn-lt"/>
              <a:ea typeface="+mn-ea"/>
              <a:cs typeface="+mn-cs"/>
            </a:rPr>
            <a:t>健康づくりセンターの</a:t>
          </a:r>
          <a:r>
            <a:rPr kumimoji="1" lang="ja-JP" altLang="en-US" sz="1100">
              <a:solidFill>
                <a:schemeClr val="dk1"/>
              </a:solidFill>
              <a:effectLst/>
              <a:latin typeface="+mn-lt"/>
              <a:ea typeface="+mn-ea"/>
              <a:cs typeface="+mn-cs"/>
            </a:rPr>
            <a:t>通年</a:t>
          </a:r>
          <a:r>
            <a:rPr kumimoji="1" lang="ja-JP" altLang="ja-JP" sz="1100">
              <a:solidFill>
                <a:schemeClr val="dk1"/>
              </a:solidFill>
              <a:effectLst/>
              <a:latin typeface="+mn-lt"/>
              <a:ea typeface="+mn-ea"/>
              <a:cs typeface="+mn-cs"/>
            </a:rPr>
            <a:t>運用による運営費の増も、類似団体平均を超える要因となっている。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101854</xdr:rowOff>
    </xdr:from>
    <xdr:to>
      <xdr:col>24</xdr:col>
      <xdr:colOff>31750</xdr:colOff>
      <xdr:row>19</xdr:row>
      <xdr:rowOff>156718</xdr:rowOff>
    </xdr:to>
    <xdr:cxnSp macro="">
      <xdr:nvCxnSpPr>
        <xdr:cNvPr id="120" name="直線コネクタ 119"/>
        <xdr:cNvCxnSpPr/>
      </xdr:nvCxnSpPr>
      <xdr:spPr>
        <a:xfrm>
          <a:off x="15671800" y="33594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101854</xdr:rowOff>
    </xdr:to>
    <xdr:cxnSp macro="">
      <xdr:nvCxnSpPr>
        <xdr:cNvPr id="123" name="直線コネクタ 122"/>
        <xdr:cNvCxnSpPr/>
      </xdr:nvCxnSpPr>
      <xdr:spPr>
        <a:xfrm>
          <a:off x="14782800" y="3295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37846</xdr:rowOff>
    </xdr:from>
    <xdr:to>
      <xdr:col>21</xdr:col>
      <xdr:colOff>361950</xdr:colOff>
      <xdr:row>19</xdr:row>
      <xdr:rowOff>56134</xdr:rowOff>
    </xdr:to>
    <xdr:cxnSp macro="">
      <xdr:nvCxnSpPr>
        <xdr:cNvPr id="126" name="直線コネクタ 125"/>
        <xdr:cNvCxnSpPr/>
      </xdr:nvCxnSpPr>
      <xdr:spPr>
        <a:xfrm flipV="1">
          <a:off x="13893800" y="3295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56134</xdr:rowOff>
    </xdr:from>
    <xdr:to>
      <xdr:col>20</xdr:col>
      <xdr:colOff>158750</xdr:colOff>
      <xdr:row>19</xdr:row>
      <xdr:rowOff>56134</xdr:rowOff>
    </xdr:to>
    <xdr:cxnSp macro="">
      <xdr:nvCxnSpPr>
        <xdr:cNvPr id="129" name="直線コネクタ 128"/>
        <xdr:cNvCxnSpPr/>
      </xdr:nvCxnSpPr>
      <xdr:spPr>
        <a:xfrm>
          <a:off x="13004800" y="331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105918</xdr:rowOff>
    </xdr:from>
    <xdr:to>
      <xdr:col>24</xdr:col>
      <xdr:colOff>82550</xdr:colOff>
      <xdr:row>20</xdr:row>
      <xdr:rowOff>36068</xdr:rowOff>
    </xdr:to>
    <xdr:sp macro="" textlink="">
      <xdr:nvSpPr>
        <xdr:cNvPr id="139" name="円/楕円 138"/>
        <xdr:cNvSpPr/>
      </xdr:nvSpPr>
      <xdr:spPr>
        <a:xfrm>
          <a:off x="164592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77995</xdr:rowOff>
    </xdr:from>
    <xdr:ext cx="762000" cy="259045"/>
    <xdr:sp macro="" textlink="">
      <xdr:nvSpPr>
        <xdr:cNvPr id="140" name="物件費該当値テキスト"/>
        <xdr:cNvSpPr txBox="1"/>
      </xdr:nvSpPr>
      <xdr:spPr>
        <a:xfrm>
          <a:off x="165989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51054</xdr:rowOff>
    </xdr:from>
    <xdr:to>
      <xdr:col>22</xdr:col>
      <xdr:colOff>615950</xdr:colOff>
      <xdr:row>19</xdr:row>
      <xdr:rowOff>152654</xdr:rowOff>
    </xdr:to>
    <xdr:sp macro="" textlink="">
      <xdr:nvSpPr>
        <xdr:cNvPr id="141" name="円/楕円 140"/>
        <xdr:cNvSpPr/>
      </xdr:nvSpPr>
      <xdr:spPr>
        <a:xfrm>
          <a:off x="15621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137431</xdr:rowOff>
    </xdr:from>
    <xdr:ext cx="736600" cy="259045"/>
    <xdr:sp macro="" textlink="">
      <xdr:nvSpPr>
        <xdr:cNvPr id="142" name="テキスト ボックス 141"/>
        <xdr:cNvSpPr txBox="1"/>
      </xdr:nvSpPr>
      <xdr:spPr>
        <a:xfrm>
          <a:off x="15290800" y="339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3" name="円/楕円 142"/>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4" name="テキスト ボックス 143"/>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5334</xdr:rowOff>
    </xdr:from>
    <xdr:to>
      <xdr:col>20</xdr:col>
      <xdr:colOff>209550</xdr:colOff>
      <xdr:row>19</xdr:row>
      <xdr:rowOff>106934</xdr:rowOff>
    </xdr:to>
    <xdr:sp macro="" textlink="">
      <xdr:nvSpPr>
        <xdr:cNvPr id="145" name="円/楕円 144"/>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91711</xdr:rowOff>
    </xdr:from>
    <xdr:ext cx="762000" cy="259045"/>
    <xdr:sp macro="" textlink="">
      <xdr:nvSpPr>
        <xdr:cNvPr id="146" name="テキスト ボックス 145"/>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5334</xdr:rowOff>
    </xdr:from>
    <xdr:to>
      <xdr:col>19</xdr:col>
      <xdr:colOff>6350</xdr:colOff>
      <xdr:row>19</xdr:row>
      <xdr:rowOff>106934</xdr:rowOff>
    </xdr:to>
    <xdr:sp macro="" textlink="">
      <xdr:nvSpPr>
        <xdr:cNvPr id="147" name="円/楕円 146"/>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91711</xdr:rowOff>
    </xdr:from>
    <xdr:ext cx="762000" cy="259045"/>
    <xdr:sp macro="" textlink="">
      <xdr:nvSpPr>
        <xdr:cNvPr id="148" name="テキスト ボックス 147"/>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障害者福祉費の増などによる社会保障経費の増大や、こども医療費の町が単独で医療費補助を行う対象年齢を平成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年度に拡充したこと等により、近年、扶助費が増加傾向にあるが、行政評価などにより住民サービスの適正化に努める。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133350</xdr:rowOff>
    </xdr:to>
    <xdr:cxnSp macro="">
      <xdr:nvCxnSpPr>
        <xdr:cNvPr id="181" name="直線コネクタ 180"/>
        <xdr:cNvCxnSpPr/>
      </xdr:nvCxnSpPr>
      <xdr:spPr>
        <a:xfrm>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25400</xdr:rowOff>
    </xdr:to>
    <xdr:cxnSp macro="">
      <xdr:nvCxnSpPr>
        <xdr:cNvPr id="184" name="直線コネクタ 183"/>
        <xdr:cNvCxnSpPr/>
      </xdr:nvCxnSpPr>
      <xdr:spPr>
        <a:xfrm flipV="1">
          <a:off x="3098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25400</xdr:rowOff>
    </xdr:to>
    <xdr:cxnSp macro="">
      <xdr:nvCxnSpPr>
        <xdr:cNvPr id="187" name="直線コネクタ 186"/>
        <xdr:cNvCxnSpPr/>
      </xdr:nvCxnSpPr>
      <xdr:spPr>
        <a:xfrm>
          <a:off x="2209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69850</xdr:rowOff>
    </xdr:to>
    <xdr:cxnSp macro="">
      <xdr:nvCxnSpPr>
        <xdr:cNvPr id="190" name="直線コネクタ 189"/>
        <xdr:cNvCxnSpPr/>
      </xdr:nvCxnSpPr>
      <xdr:spPr>
        <a:xfrm>
          <a:off x="1320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0" name="円/楕円 199"/>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1"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2" name="円/楕円 201"/>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3" name="テキスト ボックス 202"/>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4" name="円/楕円 203"/>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05" name="テキスト ボックス 20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7" name="テキスト ボックス 20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8" name="円/楕円 207"/>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92727</xdr:rowOff>
    </xdr:from>
    <xdr:ext cx="762000" cy="259045"/>
    <xdr:sp macro="" textlink="">
      <xdr:nvSpPr>
        <xdr:cNvPr id="209" name="テキスト ボックス 20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、介護保険事業特別会計</a:t>
          </a:r>
          <a:r>
            <a:rPr kumimoji="1" lang="ja-JP" altLang="ja-JP" sz="1100">
              <a:solidFill>
                <a:schemeClr val="dk1"/>
              </a:solidFill>
              <a:effectLst/>
              <a:latin typeface="+mn-lt"/>
              <a:ea typeface="+mn-ea"/>
              <a:cs typeface="+mn-cs"/>
            </a:rPr>
            <a:t>において、保険給付費の増加に伴い一般会計からの繰出金が増加している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108712</xdr:rowOff>
    </xdr:to>
    <xdr:cxnSp macro="">
      <xdr:nvCxnSpPr>
        <xdr:cNvPr id="239" name="直線コネクタ 238"/>
        <xdr:cNvCxnSpPr/>
      </xdr:nvCxnSpPr>
      <xdr:spPr>
        <a:xfrm>
          <a:off x="15671800" y="9700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99568</xdr:rowOff>
    </xdr:to>
    <xdr:cxnSp macro="">
      <xdr:nvCxnSpPr>
        <xdr:cNvPr id="242" name="直線コネクタ 241"/>
        <xdr:cNvCxnSpPr/>
      </xdr:nvCxnSpPr>
      <xdr:spPr>
        <a:xfrm>
          <a:off x="14782800" y="9668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67564</xdr:rowOff>
    </xdr:to>
    <xdr:cxnSp macro="">
      <xdr:nvCxnSpPr>
        <xdr:cNvPr id="245" name="直線コネクタ 244"/>
        <xdr:cNvCxnSpPr/>
      </xdr:nvCxnSpPr>
      <xdr:spPr>
        <a:xfrm>
          <a:off x="13893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21844</xdr:rowOff>
    </xdr:from>
    <xdr:to>
      <xdr:col>20</xdr:col>
      <xdr:colOff>158750</xdr:colOff>
      <xdr:row>56</xdr:row>
      <xdr:rowOff>49276</xdr:rowOff>
    </xdr:to>
    <xdr:cxnSp macro="">
      <xdr:nvCxnSpPr>
        <xdr:cNvPr id="248" name="直線コネクタ 247"/>
        <xdr:cNvCxnSpPr/>
      </xdr:nvCxnSpPr>
      <xdr:spPr>
        <a:xfrm>
          <a:off x="13004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58" name="円/楕円 257"/>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74439</xdr:rowOff>
    </xdr:from>
    <xdr:ext cx="762000" cy="259045"/>
    <xdr:sp macro="" textlink="">
      <xdr:nvSpPr>
        <xdr:cNvPr id="259"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2" name="円/楕円 261"/>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3" name="テキスト ボックス 262"/>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4" name="円/楕円 263"/>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65" name="テキスト ボックス 264"/>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66" name="円/楕円 265"/>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67" name="テキスト ボックス 266"/>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類似団体と比較して低い状況にある。補助団体の決算内容の確認や補助目的を達成した団体への補助を今後も継続的に見直していく方針である。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149860</xdr:rowOff>
    </xdr:to>
    <xdr:cxnSp macro="">
      <xdr:nvCxnSpPr>
        <xdr:cNvPr id="297" name="直線コネクタ 296"/>
        <xdr:cNvCxnSpPr/>
      </xdr:nvCxnSpPr>
      <xdr:spPr>
        <a:xfrm flipV="1">
          <a:off x="15671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149860</xdr:rowOff>
    </xdr:to>
    <xdr:cxnSp macro="">
      <xdr:nvCxnSpPr>
        <xdr:cNvPr id="300" name="直線コネクタ 299"/>
        <xdr:cNvCxnSpPr/>
      </xdr:nvCxnSpPr>
      <xdr:spPr>
        <a:xfrm>
          <a:off x="14782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99568</xdr:rowOff>
    </xdr:from>
    <xdr:to>
      <xdr:col>21</xdr:col>
      <xdr:colOff>361950</xdr:colOff>
      <xdr:row>34</xdr:row>
      <xdr:rowOff>140716</xdr:rowOff>
    </xdr:to>
    <xdr:cxnSp macro="">
      <xdr:nvCxnSpPr>
        <xdr:cNvPr id="303" name="直線コネクタ 302"/>
        <xdr:cNvCxnSpPr/>
      </xdr:nvCxnSpPr>
      <xdr:spPr>
        <a:xfrm>
          <a:off x="13893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06" name="直線コネクタ 305"/>
        <xdr:cNvCxnSpPr/>
      </xdr:nvCxnSpPr>
      <xdr:spPr>
        <a:xfrm flipV="1">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16" name="円/楕円 31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1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18" name="円/楕円 317"/>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19" name="テキスト ボックス 31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0" name="円/楕円 319"/>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1" name="テキスト ボックス 320"/>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48768</xdr:rowOff>
    </xdr:from>
    <xdr:to>
      <xdr:col>20</xdr:col>
      <xdr:colOff>209550</xdr:colOff>
      <xdr:row>34</xdr:row>
      <xdr:rowOff>150368</xdr:rowOff>
    </xdr:to>
    <xdr:sp macro="" textlink="">
      <xdr:nvSpPr>
        <xdr:cNvPr id="322" name="円/楕円 321"/>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160545</xdr:rowOff>
    </xdr:from>
    <xdr:ext cx="762000" cy="259045"/>
    <xdr:sp macro="" textlink="">
      <xdr:nvSpPr>
        <xdr:cNvPr id="323" name="テキスト ボックス 322"/>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24" name="円/楕円 323"/>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25" name="テキスト ボックス 324"/>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年度より起債を公債費の元金以下に抑制するように予算編成を行うことで地方債残高を減少させてきた。そのため、公債費の標準財政規模に対する割合は、類似団体平均が</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ポイント低い状況にある。今後も公債費の安定に努めていく。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8890</xdr:rowOff>
    </xdr:from>
    <xdr:to>
      <xdr:col>7</xdr:col>
      <xdr:colOff>15875</xdr:colOff>
      <xdr:row>73</xdr:row>
      <xdr:rowOff>31750</xdr:rowOff>
    </xdr:to>
    <xdr:cxnSp macro="">
      <xdr:nvCxnSpPr>
        <xdr:cNvPr id="358" name="直線コネクタ 357"/>
        <xdr:cNvCxnSpPr/>
      </xdr:nvCxnSpPr>
      <xdr:spPr>
        <a:xfrm flipV="1">
          <a:off x="3987800" y="12524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31750</xdr:rowOff>
    </xdr:from>
    <xdr:to>
      <xdr:col>5</xdr:col>
      <xdr:colOff>549275</xdr:colOff>
      <xdr:row>73</xdr:row>
      <xdr:rowOff>115570</xdr:rowOff>
    </xdr:to>
    <xdr:cxnSp macro="">
      <xdr:nvCxnSpPr>
        <xdr:cNvPr id="361" name="直線コネクタ 360"/>
        <xdr:cNvCxnSpPr/>
      </xdr:nvCxnSpPr>
      <xdr:spPr>
        <a:xfrm flipV="1">
          <a:off x="3098800" y="12547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115570</xdr:rowOff>
    </xdr:from>
    <xdr:to>
      <xdr:col>4</xdr:col>
      <xdr:colOff>346075</xdr:colOff>
      <xdr:row>74</xdr:row>
      <xdr:rowOff>20320</xdr:rowOff>
    </xdr:to>
    <xdr:cxnSp macro="">
      <xdr:nvCxnSpPr>
        <xdr:cNvPr id="364" name="直線コネクタ 363"/>
        <xdr:cNvCxnSpPr/>
      </xdr:nvCxnSpPr>
      <xdr:spPr>
        <a:xfrm flipV="1">
          <a:off x="2209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20320</xdr:rowOff>
    </xdr:from>
    <xdr:to>
      <xdr:col>3</xdr:col>
      <xdr:colOff>142875</xdr:colOff>
      <xdr:row>74</xdr:row>
      <xdr:rowOff>73660</xdr:rowOff>
    </xdr:to>
    <xdr:cxnSp macro="">
      <xdr:nvCxnSpPr>
        <xdr:cNvPr id="367" name="直線コネクタ 366"/>
        <xdr:cNvCxnSpPr/>
      </xdr:nvCxnSpPr>
      <xdr:spPr>
        <a:xfrm flipV="1">
          <a:off x="1320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129540</xdr:rowOff>
    </xdr:from>
    <xdr:to>
      <xdr:col>7</xdr:col>
      <xdr:colOff>66675</xdr:colOff>
      <xdr:row>73</xdr:row>
      <xdr:rowOff>59690</xdr:rowOff>
    </xdr:to>
    <xdr:sp macro="" textlink="">
      <xdr:nvSpPr>
        <xdr:cNvPr id="377" name="円/楕円 376"/>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38117</xdr:rowOff>
    </xdr:from>
    <xdr:ext cx="762000" cy="259045"/>
    <xdr:sp macro="" textlink="">
      <xdr:nvSpPr>
        <xdr:cNvPr id="378"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152400</xdr:rowOff>
    </xdr:from>
    <xdr:to>
      <xdr:col>5</xdr:col>
      <xdr:colOff>600075</xdr:colOff>
      <xdr:row>73</xdr:row>
      <xdr:rowOff>82550</xdr:rowOff>
    </xdr:to>
    <xdr:sp macro="" textlink="">
      <xdr:nvSpPr>
        <xdr:cNvPr id="379" name="円/楕円 378"/>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92727</xdr:rowOff>
    </xdr:from>
    <xdr:ext cx="736600" cy="259045"/>
    <xdr:sp macro="" textlink="">
      <xdr:nvSpPr>
        <xdr:cNvPr id="380" name="テキスト ボックス 379"/>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64770</xdr:rowOff>
    </xdr:from>
    <xdr:to>
      <xdr:col>4</xdr:col>
      <xdr:colOff>396875</xdr:colOff>
      <xdr:row>73</xdr:row>
      <xdr:rowOff>166370</xdr:rowOff>
    </xdr:to>
    <xdr:sp macro="" textlink="">
      <xdr:nvSpPr>
        <xdr:cNvPr id="381" name="円/楕円 380"/>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5097</xdr:rowOff>
    </xdr:from>
    <xdr:ext cx="762000" cy="259045"/>
    <xdr:sp macro="" textlink="">
      <xdr:nvSpPr>
        <xdr:cNvPr id="382" name="テキスト ボックス 381"/>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140970</xdr:rowOff>
    </xdr:from>
    <xdr:to>
      <xdr:col>3</xdr:col>
      <xdr:colOff>193675</xdr:colOff>
      <xdr:row>74</xdr:row>
      <xdr:rowOff>71120</xdr:rowOff>
    </xdr:to>
    <xdr:sp macro="" textlink="">
      <xdr:nvSpPr>
        <xdr:cNvPr id="383" name="円/楕円 382"/>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81297</xdr:rowOff>
    </xdr:from>
    <xdr:ext cx="762000" cy="259045"/>
    <xdr:sp macro="" textlink="">
      <xdr:nvSpPr>
        <xdr:cNvPr id="384" name="テキスト ボックス 383"/>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22860</xdr:rowOff>
    </xdr:from>
    <xdr:to>
      <xdr:col>1</xdr:col>
      <xdr:colOff>676275</xdr:colOff>
      <xdr:row>74</xdr:row>
      <xdr:rowOff>124460</xdr:rowOff>
    </xdr:to>
    <xdr:sp macro="" textlink="">
      <xdr:nvSpPr>
        <xdr:cNvPr id="385" name="円/楕円 384"/>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134637</xdr:rowOff>
    </xdr:from>
    <xdr:ext cx="762000" cy="259045"/>
    <xdr:sp macro="" textlink="">
      <xdr:nvSpPr>
        <xdr:cNvPr id="386" name="テキスト ボックス 385"/>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物件費が類似団体平均を上回るものの、それ以外の</a:t>
          </a:r>
          <a:r>
            <a:rPr kumimoji="1" lang="ja-JP" altLang="ja-JP" sz="1100">
              <a:solidFill>
                <a:schemeClr val="dk1"/>
              </a:solidFill>
              <a:effectLst/>
              <a:latin typeface="+mn-lt"/>
              <a:ea typeface="+mn-ea"/>
              <a:cs typeface="+mn-cs"/>
            </a:rPr>
            <a:t>各費目で類似団体平均を下回るか同程度であることから、公債費以外に係る経常収支比率は類似団体平均を下回っている。今後も物件費の削減などにより現状の水準を維持するように努めている。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74</xdr:row>
      <xdr:rowOff>145288</xdr:rowOff>
    </xdr:to>
    <xdr:cxnSp macro="">
      <xdr:nvCxnSpPr>
        <xdr:cNvPr id="417" name="直線コネクタ 416"/>
        <xdr:cNvCxnSpPr/>
      </xdr:nvCxnSpPr>
      <xdr:spPr>
        <a:xfrm flipV="1">
          <a:off x="15671800" y="12796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117856</xdr:rowOff>
    </xdr:from>
    <xdr:to>
      <xdr:col>22</xdr:col>
      <xdr:colOff>565150</xdr:colOff>
      <xdr:row>74</xdr:row>
      <xdr:rowOff>145288</xdr:rowOff>
    </xdr:to>
    <xdr:cxnSp macro="">
      <xdr:nvCxnSpPr>
        <xdr:cNvPr id="420" name="直線コネクタ 419"/>
        <xdr:cNvCxnSpPr/>
      </xdr:nvCxnSpPr>
      <xdr:spPr>
        <a:xfrm>
          <a:off x="14782800" y="12805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67564</xdr:rowOff>
    </xdr:from>
    <xdr:to>
      <xdr:col>21</xdr:col>
      <xdr:colOff>361950</xdr:colOff>
      <xdr:row>74</xdr:row>
      <xdr:rowOff>117856</xdr:rowOff>
    </xdr:to>
    <xdr:cxnSp macro="">
      <xdr:nvCxnSpPr>
        <xdr:cNvPr id="423" name="直線コネクタ 422"/>
        <xdr:cNvCxnSpPr/>
      </xdr:nvCxnSpPr>
      <xdr:spPr>
        <a:xfrm>
          <a:off x="13893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67564</xdr:rowOff>
    </xdr:to>
    <xdr:cxnSp macro="">
      <xdr:nvCxnSpPr>
        <xdr:cNvPr id="426" name="直線コネクタ 425"/>
        <xdr:cNvCxnSpPr/>
      </xdr:nvCxnSpPr>
      <xdr:spPr>
        <a:xfrm>
          <a:off x="13004800" y="12736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57912</xdr:rowOff>
    </xdr:from>
    <xdr:to>
      <xdr:col>24</xdr:col>
      <xdr:colOff>82550</xdr:colOff>
      <xdr:row>74</xdr:row>
      <xdr:rowOff>159512</xdr:rowOff>
    </xdr:to>
    <xdr:sp macro="" textlink="">
      <xdr:nvSpPr>
        <xdr:cNvPr id="436" name="円/楕円 435"/>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74439</xdr:rowOff>
    </xdr:from>
    <xdr:ext cx="762000" cy="259045"/>
    <xdr:sp macro="" textlink="">
      <xdr:nvSpPr>
        <xdr:cNvPr id="437" name="公債費以外該当値テキスト"/>
        <xdr:cNvSpPr txBox="1"/>
      </xdr:nvSpPr>
      <xdr:spPr>
        <a:xfrm>
          <a:off x="16598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38" name="円/楕円 437"/>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39" name="テキスト ボックス 438"/>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40" name="円/楕円 439"/>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41" name="テキスト ボックス 440"/>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xdr:rowOff>
    </xdr:from>
    <xdr:to>
      <xdr:col>20</xdr:col>
      <xdr:colOff>209550</xdr:colOff>
      <xdr:row>74</xdr:row>
      <xdr:rowOff>118364</xdr:rowOff>
    </xdr:to>
    <xdr:sp macro="" textlink="">
      <xdr:nvSpPr>
        <xdr:cNvPr id="442" name="円/楕円 441"/>
        <xdr:cNvSpPr/>
      </xdr:nvSpPr>
      <xdr:spPr>
        <a:xfrm>
          <a:off x="13843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128541</xdr:rowOff>
    </xdr:from>
    <xdr:ext cx="762000" cy="259045"/>
    <xdr:sp macro="" textlink="">
      <xdr:nvSpPr>
        <xdr:cNvPr id="443" name="テキスト ボックス 442"/>
        <xdr:cNvSpPr txBox="1"/>
      </xdr:nvSpPr>
      <xdr:spPr>
        <a:xfrm>
          <a:off x="13512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44" name="円/楕円 443"/>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45" name="テキスト ボックス 444"/>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28572</xdr:rowOff>
    </xdr:from>
    <xdr:to>
      <xdr:col>4</xdr:col>
      <xdr:colOff>1117600</xdr:colOff>
      <xdr:row>19</xdr:row>
      <xdr:rowOff>35223</xdr:rowOff>
    </xdr:to>
    <xdr:cxnSp macro="">
      <xdr:nvCxnSpPr>
        <xdr:cNvPr id="52" name="直線コネクタ 51"/>
        <xdr:cNvCxnSpPr/>
      </xdr:nvCxnSpPr>
      <xdr:spPr bwMode="auto">
        <a:xfrm>
          <a:off x="5003800" y="3333747"/>
          <a:ext cx="6477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17446</xdr:rowOff>
    </xdr:from>
    <xdr:to>
      <xdr:col>4</xdr:col>
      <xdr:colOff>469900</xdr:colOff>
      <xdr:row>19</xdr:row>
      <xdr:rowOff>28572</xdr:rowOff>
    </xdr:to>
    <xdr:cxnSp macro="">
      <xdr:nvCxnSpPr>
        <xdr:cNvPr id="55" name="直線コネクタ 54"/>
        <xdr:cNvCxnSpPr/>
      </xdr:nvCxnSpPr>
      <xdr:spPr bwMode="auto">
        <a:xfrm>
          <a:off x="4305300" y="3322621"/>
          <a:ext cx="698500" cy="1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167201</xdr:rowOff>
    </xdr:from>
    <xdr:to>
      <xdr:col>3</xdr:col>
      <xdr:colOff>904875</xdr:colOff>
      <xdr:row>19</xdr:row>
      <xdr:rowOff>17446</xdr:rowOff>
    </xdr:to>
    <xdr:cxnSp macro="">
      <xdr:nvCxnSpPr>
        <xdr:cNvPr id="58" name="直線コネクタ 57"/>
        <xdr:cNvCxnSpPr/>
      </xdr:nvCxnSpPr>
      <xdr:spPr bwMode="auto">
        <a:xfrm>
          <a:off x="3606800" y="3300926"/>
          <a:ext cx="6985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163140</xdr:rowOff>
    </xdr:from>
    <xdr:to>
      <xdr:col>3</xdr:col>
      <xdr:colOff>206375</xdr:colOff>
      <xdr:row>18</xdr:row>
      <xdr:rowOff>167201</xdr:rowOff>
    </xdr:to>
    <xdr:cxnSp macro="">
      <xdr:nvCxnSpPr>
        <xdr:cNvPr id="61" name="直線コネクタ 60"/>
        <xdr:cNvCxnSpPr/>
      </xdr:nvCxnSpPr>
      <xdr:spPr bwMode="auto">
        <a:xfrm>
          <a:off x="2908300" y="3296865"/>
          <a:ext cx="698500" cy="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155873</xdr:rowOff>
    </xdr:from>
    <xdr:to>
      <xdr:col>5</xdr:col>
      <xdr:colOff>34925</xdr:colOff>
      <xdr:row>19</xdr:row>
      <xdr:rowOff>86023</xdr:rowOff>
    </xdr:to>
    <xdr:sp macro="" textlink="">
      <xdr:nvSpPr>
        <xdr:cNvPr id="71" name="円/楕円 70"/>
        <xdr:cNvSpPr/>
      </xdr:nvSpPr>
      <xdr:spPr bwMode="auto">
        <a:xfrm>
          <a:off x="5600700" y="328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127950</xdr:rowOff>
    </xdr:from>
    <xdr:ext cx="762000" cy="259045"/>
    <xdr:sp macro="" textlink="">
      <xdr:nvSpPr>
        <xdr:cNvPr id="72" name="人口1人当たり決算額の推移該当値テキスト130"/>
        <xdr:cNvSpPr txBox="1"/>
      </xdr:nvSpPr>
      <xdr:spPr>
        <a:xfrm>
          <a:off x="5740400" y="3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149222</xdr:rowOff>
    </xdr:from>
    <xdr:to>
      <xdr:col>4</xdr:col>
      <xdr:colOff>520700</xdr:colOff>
      <xdr:row>19</xdr:row>
      <xdr:rowOff>79372</xdr:rowOff>
    </xdr:to>
    <xdr:sp macro="" textlink="">
      <xdr:nvSpPr>
        <xdr:cNvPr id="73" name="円/楕円 72"/>
        <xdr:cNvSpPr/>
      </xdr:nvSpPr>
      <xdr:spPr bwMode="auto">
        <a:xfrm>
          <a:off x="4953000" y="328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64149</xdr:rowOff>
    </xdr:from>
    <xdr:ext cx="736600" cy="259045"/>
    <xdr:sp macro="" textlink="">
      <xdr:nvSpPr>
        <xdr:cNvPr id="74" name="テキスト ボックス 73"/>
        <xdr:cNvSpPr txBox="1"/>
      </xdr:nvSpPr>
      <xdr:spPr>
        <a:xfrm>
          <a:off x="4622800" y="33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138096</xdr:rowOff>
    </xdr:from>
    <xdr:to>
      <xdr:col>3</xdr:col>
      <xdr:colOff>955675</xdr:colOff>
      <xdr:row>19</xdr:row>
      <xdr:rowOff>68246</xdr:rowOff>
    </xdr:to>
    <xdr:sp macro="" textlink="">
      <xdr:nvSpPr>
        <xdr:cNvPr id="75" name="円/楕円 74"/>
        <xdr:cNvSpPr/>
      </xdr:nvSpPr>
      <xdr:spPr bwMode="auto">
        <a:xfrm>
          <a:off x="4254500" y="32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53023</xdr:rowOff>
    </xdr:from>
    <xdr:ext cx="762000" cy="259045"/>
    <xdr:sp macro="" textlink="">
      <xdr:nvSpPr>
        <xdr:cNvPr id="76" name="テキスト ボックス 75"/>
        <xdr:cNvSpPr txBox="1"/>
      </xdr:nvSpPr>
      <xdr:spPr>
        <a:xfrm>
          <a:off x="3924300" y="335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116401</xdr:rowOff>
    </xdr:from>
    <xdr:to>
      <xdr:col>3</xdr:col>
      <xdr:colOff>257175</xdr:colOff>
      <xdr:row>19</xdr:row>
      <xdr:rowOff>46551</xdr:rowOff>
    </xdr:to>
    <xdr:sp macro="" textlink="">
      <xdr:nvSpPr>
        <xdr:cNvPr id="77" name="円/楕円 76"/>
        <xdr:cNvSpPr/>
      </xdr:nvSpPr>
      <xdr:spPr bwMode="auto">
        <a:xfrm>
          <a:off x="3556000" y="32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31328</xdr:rowOff>
    </xdr:from>
    <xdr:ext cx="762000" cy="259045"/>
    <xdr:sp macro="" textlink="">
      <xdr:nvSpPr>
        <xdr:cNvPr id="78" name="テキスト ボックス 77"/>
        <xdr:cNvSpPr txBox="1"/>
      </xdr:nvSpPr>
      <xdr:spPr>
        <a:xfrm>
          <a:off x="3225800" y="33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112341</xdr:rowOff>
    </xdr:from>
    <xdr:to>
      <xdr:col>2</xdr:col>
      <xdr:colOff>692150</xdr:colOff>
      <xdr:row>19</xdr:row>
      <xdr:rowOff>42490</xdr:rowOff>
    </xdr:to>
    <xdr:sp macro="" textlink="">
      <xdr:nvSpPr>
        <xdr:cNvPr id="79" name="円/楕円 78"/>
        <xdr:cNvSpPr/>
      </xdr:nvSpPr>
      <xdr:spPr bwMode="auto">
        <a:xfrm>
          <a:off x="2857500" y="32460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27267</xdr:rowOff>
    </xdr:from>
    <xdr:ext cx="762000" cy="259045"/>
    <xdr:sp macro="" textlink="">
      <xdr:nvSpPr>
        <xdr:cNvPr id="80" name="テキスト ボックス 79"/>
        <xdr:cNvSpPr txBox="1"/>
      </xdr:nvSpPr>
      <xdr:spPr>
        <a:xfrm>
          <a:off x="2527300" y="33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127751</xdr:rowOff>
    </xdr:from>
    <xdr:to>
      <xdr:col>4</xdr:col>
      <xdr:colOff>1117600</xdr:colOff>
      <xdr:row>36</xdr:row>
      <xdr:rowOff>166254</xdr:rowOff>
    </xdr:to>
    <xdr:cxnSp macro="">
      <xdr:nvCxnSpPr>
        <xdr:cNvPr id="115" name="直線コネクタ 114"/>
        <xdr:cNvCxnSpPr/>
      </xdr:nvCxnSpPr>
      <xdr:spPr bwMode="auto">
        <a:xfrm>
          <a:off x="5003800" y="7081001"/>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241626</xdr:rowOff>
    </xdr:from>
    <xdr:to>
      <xdr:col>4</xdr:col>
      <xdr:colOff>469900</xdr:colOff>
      <xdr:row>36</xdr:row>
      <xdr:rowOff>127751</xdr:rowOff>
    </xdr:to>
    <xdr:cxnSp macro="">
      <xdr:nvCxnSpPr>
        <xdr:cNvPr id="118" name="直線コネクタ 117"/>
        <xdr:cNvCxnSpPr/>
      </xdr:nvCxnSpPr>
      <xdr:spPr bwMode="auto">
        <a:xfrm>
          <a:off x="4305300" y="6851976"/>
          <a:ext cx="698500" cy="2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241626</xdr:rowOff>
    </xdr:from>
    <xdr:to>
      <xdr:col>3</xdr:col>
      <xdr:colOff>904875</xdr:colOff>
      <xdr:row>35</xdr:row>
      <xdr:rowOff>306353</xdr:rowOff>
    </xdr:to>
    <xdr:cxnSp macro="">
      <xdr:nvCxnSpPr>
        <xdr:cNvPr id="121" name="直線コネクタ 120"/>
        <xdr:cNvCxnSpPr/>
      </xdr:nvCxnSpPr>
      <xdr:spPr bwMode="auto">
        <a:xfrm flipV="1">
          <a:off x="3606800" y="6851976"/>
          <a:ext cx="698500" cy="6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145452</xdr:rowOff>
    </xdr:from>
    <xdr:to>
      <xdr:col>3</xdr:col>
      <xdr:colOff>206375</xdr:colOff>
      <xdr:row>35</xdr:row>
      <xdr:rowOff>306353</xdr:rowOff>
    </xdr:to>
    <xdr:cxnSp macro="">
      <xdr:nvCxnSpPr>
        <xdr:cNvPr id="124" name="直線コネクタ 123"/>
        <xdr:cNvCxnSpPr/>
      </xdr:nvCxnSpPr>
      <xdr:spPr bwMode="auto">
        <a:xfrm>
          <a:off x="2908300" y="6755802"/>
          <a:ext cx="698500" cy="16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115454</xdr:rowOff>
    </xdr:from>
    <xdr:to>
      <xdr:col>5</xdr:col>
      <xdr:colOff>34925</xdr:colOff>
      <xdr:row>37</xdr:row>
      <xdr:rowOff>45604</xdr:rowOff>
    </xdr:to>
    <xdr:sp macro="" textlink="">
      <xdr:nvSpPr>
        <xdr:cNvPr id="134" name="円/楕円 133"/>
        <xdr:cNvSpPr/>
      </xdr:nvSpPr>
      <xdr:spPr bwMode="auto">
        <a:xfrm>
          <a:off x="5600700" y="706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87531</xdr:rowOff>
    </xdr:from>
    <xdr:ext cx="762000" cy="259045"/>
    <xdr:sp macro="" textlink="">
      <xdr:nvSpPr>
        <xdr:cNvPr id="135" name="人口1人当たり決算額の推移該当値テキスト445"/>
        <xdr:cNvSpPr txBox="1"/>
      </xdr:nvSpPr>
      <xdr:spPr>
        <a:xfrm>
          <a:off x="5740400" y="70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76951</xdr:rowOff>
    </xdr:from>
    <xdr:to>
      <xdr:col>4</xdr:col>
      <xdr:colOff>520700</xdr:colOff>
      <xdr:row>37</xdr:row>
      <xdr:rowOff>7101</xdr:rowOff>
    </xdr:to>
    <xdr:sp macro="" textlink="">
      <xdr:nvSpPr>
        <xdr:cNvPr id="136" name="円/楕円 135"/>
        <xdr:cNvSpPr/>
      </xdr:nvSpPr>
      <xdr:spPr bwMode="auto">
        <a:xfrm>
          <a:off x="4953000" y="703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163328</xdr:rowOff>
    </xdr:from>
    <xdr:ext cx="736600" cy="259045"/>
    <xdr:sp macro="" textlink="">
      <xdr:nvSpPr>
        <xdr:cNvPr id="137" name="テキスト ボックス 136"/>
        <xdr:cNvSpPr txBox="1"/>
      </xdr:nvSpPr>
      <xdr:spPr>
        <a:xfrm>
          <a:off x="4622800" y="711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190826</xdr:rowOff>
    </xdr:from>
    <xdr:to>
      <xdr:col>3</xdr:col>
      <xdr:colOff>955675</xdr:colOff>
      <xdr:row>35</xdr:row>
      <xdr:rowOff>292426</xdr:rowOff>
    </xdr:to>
    <xdr:sp macro="" textlink="">
      <xdr:nvSpPr>
        <xdr:cNvPr id="138" name="円/楕円 137"/>
        <xdr:cNvSpPr/>
      </xdr:nvSpPr>
      <xdr:spPr bwMode="auto">
        <a:xfrm>
          <a:off x="4254500" y="680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277203</xdr:rowOff>
    </xdr:from>
    <xdr:ext cx="762000" cy="259045"/>
    <xdr:sp macro="" textlink="">
      <xdr:nvSpPr>
        <xdr:cNvPr id="139" name="テキスト ボックス 138"/>
        <xdr:cNvSpPr txBox="1"/>
      </xdr:nvSpPr>
      <xdr:spPr>
        <a:xfrm>
          <a:off x="3924300" y="6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255553</xdr:rowOff>
    </xdr:from>
    <xdr:to>
      <xdr:col>3</xdr:col>
      <xdr:colOff>257175</xdr:colOff>
      <xdr:row>36</xdr:row>
      <xdr:rowOff>14253</xdr:rowOff>
    </xdr:to>
    <xdr:sp macro="" textlink="">
      <xdr:nvSpPr>
        <xdr:cNvPr id="140" name="円/楕円 139"/>
        <xdr:cNvSpPr/>
      </xdr:nvSpPr>
      <xdr:spPr bwMode="auto">
        <a:xfrm>
          <a:off x="35560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341930</xdr:rowOff>
    </xdr:from>
    <xdr:ext cx="762000" cy="259045"/>
    <xdr:sp macro="" textlink="">
      <xdr:nvSpPr>
        <xdr:cNvPr id="141" name="テキスト ボックス 140"/>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94652</xdr:rowOff>
    </xdr:from>
    <xdr:to>
      <xdr:col>2</xdr:col>
      <xdr:colOff>692150</xdr:colOff>
      <xdr:row>35</xdr:row>
      <xdr:rowOff>196252</xdr:rowOff>
    </xdr:to>
    <xdr:sp macro="" textlink="">
      <xdr:nvSpPr>
        <xdr:cNvPr id="142" name="円/楕円 141"/>
        <xdr:cNvSpPr/>
      </xdr:nvSpPr>
      <xdr:spPr bwMode="auto">
        <a:xfrm>
          <a:off x="2857500" y="670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181029</xdr:rowOff>
    </xdr:from>
    <xdr:ext cx="762000" cy="259045"/>
    <xdr:sp macro="" textlink="">
      <xdr:nvSpPr>
        <xdr:cNvPr id="143" name="テキスト ボックス 142"/>
        <xdr:cNvSpPr txBox="1"/>
      </xdr:nvSpPr>
      <xdr:spPr>
        <a:xfrm>
          <a:off x="2527300" y="679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財政調整基金残高は高い水準のまま、実質単年度収支は黒字を維持していて財政運営は安定している。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いずれの会計でも実質赤字は生じておらず、全会計が健全な状態である。また、各会計とも標準財政規模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に大きな変化は見られず、安定した財政状況である。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％で、年々減少傾向にあり、実質公債費比率の分子もほぼ同様の傾向にある。この主な要因である元利償還金の減少については、平成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年度以降、起債の額を公債費の元金以下に抑えることにより、地方債残高の減少に努めてきたことによるものである。また、算入公債費等は増加傾向にある。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将来負担額を見ると、大部分を占める一般会計等に係る地方債の現在高は、平成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年度以降、起債の額を公債費の元金以下に抑えることにより残高の減少に努めてきた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減少傾向にある。このため、平成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年度から将来負担額が充当可能財源等を下回り、将来負担比率は発生していない。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15196753</v>
      </c>
      <c r="BO4" s="349"/>
      <c r="BP4" s="349"/>
      <c r="BQ4" s="349"/>
      <c r="BR4" s="349"/>
      <c r="BS4" s="349"/>
      <c r="BT4" s="349"/>
      <c r="BU4" s="350"/>
      <c r="BV4" s="348">
        <v>15264966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14245281</v>
      </c>
      <c r="BO5" s="386"/>
      <c r="BP5" s="386"/>
      <c r="BQ5" s="386"/>
      <c r="BR5" s="386"/>
      <c r="BS5" s="386"/>
      <c r="BT5" s="386"/>
      <c r="BU5" s="387"/>
      <c r="BV5" s="385">
        <v>14190833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69.8</v>
      </c>
      <c r="CU5" s="383"/>
      <c r="CV5" s="383"/>
      <c r="CW5" s="383"/>
      <c r="CX5" s="383"/>
      <c r="CY5" s="383"/>
      <c r="CZ5" s="383"/>
      <c r="DA5" s="384"/>
      <c r="DB5" s="382">
        <v>70.900000000000006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951472</v>
      </c>
      <c r="BO6" s="386"/>
      <c r="BP6" s="386"/>
      <c r="BQ6" s="386"/>
      <c r="BR6" s="386"/>
      <c r="BS6" s="386"/>
      <c r="BT6" s="386"/>
      <c r="BU6" s="387"/>
      <c r="BV6" s="385">
        <v>1074133</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69.8</v>
      </c>
      <c r="CU6" s="423"/>
      <c r="CV6" s="423"/>
      <c r="CW6" s="423"/>
      <c r="CX6" s="423"/>
      <c r="CY6" s="423"/>
      <c r="CZ6" s="423"/>
      <c r="DA6" s="424"/>
      <c r="DB6" s="422">
        <v>70.900000000000006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80002</v>
      </c>
      <c r="BO7" s="386"/>
      <c r="BP7" s="386"/>
      <c r="BQ7" s="386"/>
      <c r="BR7" s="386"/>
      <c r="BS7" s="386"/>
      <c r="BT7" s="386"/>
      <c r="BU7" s="387"/>
      <c r="BV7" s="385">
        <v>214710</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9807332</v>
      </c>
      <c r="CU7" s="386"/>
      <c r="CV7" s="386"/>
      <c r="CW7" s="386"/>
      <c r="CX7" s="386"/>
      <c r="CY7" s="386"/>
      <c r="CZ7" s="386"/>
      <c r="DA7" s="387"/>
      <c r="DB7" s="385">
        <v>9231085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871470</v>
      </c>
      <c r="BO8" s="386"/>
      <c r="BP8" s="386"/>
      <c r="BQ8" s="386"/>
      <c r="BR8" s="386"/>
      <c r="BS8" s="386"/>
      <c r="BT8" s="386"/>
      <c r="BU8" s="387"/>
      <c r="BV8" s="385">
        <v>859423</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1.24</v>
      </c>
      <c r="CU8" s="426"/>
      <c r="CV8" s="426"/>
      <c r="CW8" s="426"/>
      <c r="CX8" s="426"/>
      <c r="CY8" s="426"/>
      <c r="CZ8" s="426"/>
      <c r="DA8" s="427"/>
      <c r="DB8" s="425">
        <v>1.21</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40763</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86</v>
      </c>
      <c r="AV9" s="418"/>
      <c r="AW9" s="418"/>
      <c r="AX9" s="418"/>
      <c r="AY9" s="419" t="s">
        <v>101</v>
      </c>
      <c r="AZ9" s="420"/>
      <c r="BA9" s="420"/>
      <c r="BB9" s="420"/>
      <c r="BC9" s="420"/>
      <c r="BD9" s="420"/>
      <c r="BE9" s="420"/>
      <c r="BF9" s="420"/>
      <c r="BG9" s="420"/>
      <c r="BH9" s="420"/>
      <c r="BI9" s="420"/>
      <c r="BJ9" s="420"/>
      <c r="BK9" s="420"/>
      <c r="BL9" s="420"/>
      <c r="BM9" s="421"/>
      <c r="BN9" s="385">
        <v>12047</v>
      </c>
      <c r="BO9" s="386"/>
      <c r="BP9" s="386"/>
      <c r="BQ9" s="386"/>
      <c r="BR9" s="386"/>
      <c r="BS9" s="386"/>
      <c r="BT9" s="386"/>
      <c r="BU9" s="387"/>
      <c r="BV9" s="385">
        <v>296537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4.5</v>
      </c>
      <c r="CU9" s="383"/>
      <c r="CV9" s="383"/>
      <c r="CW9" s="383"/>
      <c r="CX9" s="383"/>
      <c r="CY9" s="383"/>
      <c r="CZ9" s="383"/>
      <c r="DA9" s="384"/>
      <c r="DB9" s="382">
        <v>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38716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694032</v>
      </c>
      <c r="BO10" s="386"/>
      <c r="BP10" s="386"/>
      <c r="BQ10" s="386"/>
      <c r="BR10" s="386"/>
      <c r="BS10" s="386"/>
      <c r="BT10" s="386"/>
      <c r="BU10" s="387"/>
      <c r="BV10" s="385">
        <v>273930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42464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130000</v>
      </c>
      <c r="BO12" s="386"/>
      <c r="BP12" s="386"/>
      <c r="BQ12" s="386"/>
      <c r="BR12" s="386"/>
      <c r="BS12" s="386"/>
      <c r="BT12" s="386"/>
      <c r="BU12" s="387"/>
      <c r="BV12" s="385">
        <v>290000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42139</v>
      </c>
      <c r="S13" s="467"/>
      <c r="T13" s="467"/>
      <c r="U13" s="467"/>
      <c r="V13" s="468"/>
      <c r="W13" s="401" t="s">
        <v>124</v>
      </c>
      <c r="X13" s="402"/>
      <c r="Y13" s="402"/>
      <c r="Z13" s="402"/>
      <c r="AA13" s="402"/>
      <c r="AB13" s="392"/>
      <c r="AC13" s="436">
        <v>455</v>
      </c>
      <c r="AD13" s="437"/>
      <c r="AE13" s="437"/>
      <c r="AF13" s="437"/>
      <c r="AG13" s="476"/>
      <c r="AH13" s="436">
        <v>577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576079</v>
      </c>
      <c r="BO13" s="386"/>
      <c r="BP13" s="386"/>
      <c r="BQ13" s="386"/>
      <c r="BR13" s="386"/>
      <c r="BS13" s="386"/>
      <c r="BT13" s="386"/>
      <c r="BU13" s="387"/>
      <c r="BV13" s="385">
        <v>280467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42323</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41964</v>
      </c>
      <c r="S15" s="467"/>
      <c r="T15" s="467"/>
      <c r="U15" s="467"/>
      <c r="V15" s="468"/>
      <c r="W15" s="401" t="s">
        <v>131</v>
      </c>
      <c r="X15" s="402"/>
      <c r="Y15" s="402"/>
      <c r="Z15" s="402"/>
      <c r="AA15" s="402"/>
      <c r="AB15" s="392"/>
      <c r="AC15" s="436">
        <v>7261</v>
      </c>
      <c r="AD15" s="437"/>
      <c r="AE15" s="437"/>
      <c r="AF15" s="437"/>
      <c r="AG15" s="476"/>
      <c r="AH15" s="436">
        <v>7451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7486420</v>
      </c>
      <c r="BO15" s="349"/>
      <c r="BP15" s="349"/>
      <c r="BQ15" s="349"/>
      <c r="BR15" s="349"/>
      <c r="BS15" s="349"/>
      <c r="BT15" s="349"/>
      <c r="BU15" s="350"/>
      <c r="BV15" s="348">
        <v>7022058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5855925</v>
      </c>
      <c r="BO16" s="386"/>
      <c r="BP16" s="386"/>
      <c r="BQ16" s="386"/>
      <c r="BR16" s="386"/>
      <c r="BS16" s="386"/>
      <c r="BT16" s="386"/>
      <c r="BU16" s="387"/>
      <c r="BV16" s="385">
        <v>5854574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12495</v>
      </c>
      <c r="AD17" s="437"/>
      <c r="AE17" s="437"/>
      <c r="AF17" s="437"/>
      <c r="AG17" s="476"/>
      <c r="AH17" s="436">
        <v>11718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9807332</v>
      </c>
      <c r="BO17" s="386"/>
      <c r="BP17" s="386"/>
      <c r="BQ17" s="386"/>
      <c r="BR17" s="386"/>
      <c r="BS17" s="386"/>
      <c r="BT17" s="386"/>
      <c r="BU17" s="387"/>
      <c r="BV17" s="385">
        <v>9231085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26.63</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7222004</v>
      </c>
      <c r="BO18" s="386"/>
      <c r="BP18" s="386"/>
      <c r="BQ18" s="386"/>
      <c r="BR18" s="386"/>
      <c r="BS18" s="386"/>
      <c r="BT18" s="386"/>
      <c r="BU18" s="387"/>
      <c r="BV18" s="385">
        <v>6874997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1531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12036092</v>
      </c>
      <c r="BO19" s="386"/>
      <c r="BP19" s="386"/>
      <c r="BQ19" s="386"/>
      <c r="BR19" s="386"/>
      <c r="BS19" s="386"/>
      <c r="BT19" s="386"/>
      <c r="BU19" s="387"/>
      <c r="BV19" s="385">
        <v>11203355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15512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3918440</v>
      </c>
      <c r="BO23" s="386"/>
      <c r="BP23" s="386"/>
      <c r="BQ23" s="386"/>
      <c r="BR23" s="386"/>
      <c r="BS23" s="386"/>
      <c r="BT23" s="386"/>
      <c r="BU23" s="387"/>
      <c r="BV23" s="385">
        <v>4305046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8000</v>
      </c>
      <c r="R24" s="437"/>
      <c r="S24" s="437"/>
      <c r="T24" s="437"/>
      <c r="U24" s="437"/>
      <c r="V24" s="476"/>
      <c r="W24" s="531"/>
      <c r="X24" s="519"/>
      <c r="Y24" s="520"/>
      <c r="Z24" s="435" t="s">
        <v>155</v>
      </c>
      <c r="AA24" s="415"/>
      <c r="AB24" s="415"/>
      <c r="AC24" s="415"/>
      <c r="AD24" s="415"/>
      <c r="AE24" s="415"/>
      <c r="AF24" s="415"/>
      <c r="AG24" s="416"/>
      <c r="AH24" s="436">
        <v>233</v>
      </c>
      <c r="AI24" s="437"/>
      <c r="AJ24" s="437"/>
      <c r="AK24" s="437"/>
      <c r="AL24" s="476"/>
      <c r="AM24" s="436">
        <v>712048</v>
      </c>
      <c r="AN24" s="437"/>
      <c r="AO24" s="437"/>
      <c r="AP24" s="437"/>
      <c r="AQ24" s="437"/>
      <c r="AR24" s="476"/>
      <c r="AS24" s="436">
        <v>3056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3605572</v>
      </c>
      <c r="BO24" s="386"/>
      <c r="BP24" s="386"/>
      <c r="BQ24" s="386"/>
      <c r="BR24" s="386"/>
      <c r="BS24" s="386"/>
      <c r="BT24" s="386"/>
      <c r="BU24" s="387"/>
      <c r="BV24" s="385">
        <v>4039179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v>52</v>
      </c>
      <c r="AI25" s="437"/>
      <c r="AJ25" s="437"/>
      <c r="AK25" s="437"/>
      <c r="AL25" s="476"/>
      <c r="AM25" s="436">
        <v>156208</v>
      </c>
      <c r="AN25" s="437"/>
      <c r="AO25" s="437"/>
      <c r="AP25" s="437"/>
      <c r="AQ25" s="437"/>
      <c r="AR25" s="476"/>
      <c r="AS25" s="436">
        <v>3004</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2308139</v>
      </c>
      <c r="BO25" s="349"/>
      <c r="BP25" s="349"/>
      <c r="BQ25" s="349"/>
      <c r="BR25" s="349"/>
      <c r="BS25" s="349"/>
      <c r="BT25" s="349"/>
      <c r="BU25" s="350"/>
      <c r="BV25" s="348">
        <v>2111506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5900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18108</v>
      </c>
      <c r="AN26" s="437"/>
      <c r="AO26" s="437"/>
      <c r="AP26" s="437"/>
      <c r="AQ26" s="437"/>
      <c r="AR26" s="476"/>
      <c r="AS26" s="436">
        <v>3018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3300</v>
      </c>
      <c r="R27" s="437"/>
      <c r="S27" s="437"/>
      <c r="T27" s="437"/>
      <c r="U27" s="437"/>
      <c r="V27" s="476"/>
      <c r="W27" s="531"/>
      <c r="X27" s="519"/>
      <c r="Y27" s="520"/>
      <c r="Z27" s="435" t="s">
        <v>164</v>
      </c>
      <c r="AA27" s="415"/>
      <c r="AB27" s="415"/>
      <c r="AC27" s="415"/>
      <c r="AD27" s="415"/>
      <c r="AE27" s="415"/>
      <c r="AF27" s="415"/>
      <c r="AG27" s="416"/>
      <c r="AH27" s="436">
        <v>27</v>
      </c>
      <c r="AI27" s="437"/>
      <c r="AJ27" s="437"/>
      <c r="AK27" s="437"/>
      <c r="AL27" s="476"/>
      <c r="AM27" s="436">
        <v>80136</v>
      </c>
      <c r="AN27" s="437"/>
      <c r="AO27" s="437"/>
      <c r="AP27" s="437"/>
      <c r="AQ27" s="437"/>
      <c r="AR27" s="476"/>
      <c r="AS27" s="436">
        <v>2968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586474</v>
      </c>
      <c r="BO27" s="555"/>
      <c r="BP27" s="555"/>
      <c r="BQ27" s="555"/>
      <c r="BR27" s="555"/>
      <c r="BS27" s="555"/>
      <c r="BT27" s="555"/>
      <c r="BU27" s="556"/>
      <c r="BV27" s="554">
        <v>585815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2800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4786319</v>
      </c>
      <c r="BO28" s="349"/>
      <c r="BP28" s="349"/>
      <c r="BQ28" s="349"/>
      <c r="BR28" s="349"/>
      <c r="BS28" s="349"/>
      <c r="BT28" s="349"/>
      <c r="BU28" s="350"/>
      <c r="BV28" s="348">
        <v>4222287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2600</v>
      </c>
      <c r="R29" s="437"/>
      <c r="S29" s="437"/>
      <c r="T29" s="437"/>
      <c r="U29" s="437"/>
      <c r="V29" s="476"/>
      <c r="W29" s="532"/>
      <c r="X29" s="533"/>
      <c r="Y29" s="534"/>
      <c r="Z29" s="435" t="s">
        <v>171</v>
      </c>
      <c r="AA29" s="415"/>
      <c r="AB29" s="415"/>
      <c r="AC29" s="415"/>
      <c r="AD29" s="415"/>
      <c r="AE29" s="415"/>
      <c r="AF29" s="415"/>
      <c r="AG29" s="416"/>
      <c r="AH29" s="436">
        <v>260</v>
      </c>
      <c r="AI29" s="437"/>
      <c r="AJ29" s="437"/>
      <c r="AK29" s="437"/>
      <c r="AL29" s="476"/>
      <c r="AM29" s="436">
        <v>792184</v>
      </c>
      <c r="AN29" s="437"/>
      <c r="AO29" s="437"/>
      <c r="AP29" s="437"/>
      <c r="AQ29" s="437"/>
      <c r="AR29" s="476"/>
      <c r="AS29" s="436">
        <v>3047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51838</v>
      </c>
      <c r="BO29" s="386"/>
      <c r="BP29" s="386"/>
      <c r="BQ29" s="386"/>
      <c r="BR29" s="386"/>
      <c r="BS29" s="386"/>
      <c r="BT29" s="386"/>
      <c r="BU29" s="387"/>
      <c r="BV29" s="385">
        <v>51838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1664337</v>
      </c>
      <c r="BO30" s="555"/>
      <c r="BP30" s="555"/>
      <c r="BQ30" s="555"/>
      <c r="BR30" s="555"/>
      <c r="BS30" s="555"/>
      <c r="BT30" s="555"/>
      <c r="BU30" s="556"/>
      <c r="BV30" s="554">
        <v>933825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静岡県芦湖水利組合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駿豆学園管理組合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裾野、長泉清掃施設組合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駿東地区交通災害共済組合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静岡県後期高齢者医療広域連合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静岡県後期高齢者医療広域連合（事業会計分）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静岡地方税滞納整理機構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9990527</v>
      </c>
      <c r="S5" s="583"/>
      <c r="T5" s="583"/>
      <c r="U5" s="583"/>
      <c r="V5" s="583"/>
      <c r="W5" s="583"/>
      <c r="X5" s="583"/>
      <c r="Y5" s="584"/>
      <c r="Z5" s="585">
        <v>65.7</v>
      </c>
      <c r="AA5" s="585"/>
      <c r="AB5" s="585"/>
      <c r="AC5" s="585"/>
      <c r="AD5" s="586">
        <v>9500859</v>
      </c>
      <c r="AE5" s="586"/>
      <c r="AF5" s="586"/>
      <c r="AG5" s="586"/>
      <c r="AH5" s="586"/>
      <c r="AI5" s="586"/>
      <c r="AJ5" s="586"/>
      <c r="AK5" s="586"/>
      <c r="AL5" s="587">
        <v>91.8</v>
      </c>
      <c r="AM5" s="588"/>
      <c r="AN5" s="588"/>
      <c r="AO5" s="589"/>
      <c r="AP5" s="579" t="s">
        <v>209</v>
      </c>
      <c r="AQ5" s="580"/>
      <c r="AR5" s="580"/>
      <c r="AS5" s="580"/>
      <c r="AT5" s="580"/>
      <c r="AU5" s="580"/>
      <c r="AV5" s="580"/>
      <c r="AW5" s="580"/>
      <c r="AX5" s="580"/>
      <c r="AY5" s="580"/>
      <c r="AZ5" s="580"/>
      <c r="BA5" s="580"/>
      <c r="BB5" s="580"/>
      <c r="BC5" s="580"/>
      <c r="BD5" s="580"/>
      <c r="BE5" s="580"/>
      <c r="BF5" s="581"/>
      <c r="BG5" s="593">
        <v>9499537</v>
      </c>
      <c r="BH5" s="594"/>
      <c r="BI5" s="594"/>
      <c r="BJ5" s="594"/>
      <c r="BK5" s="594"/>
      <c r="BL5" s="594"/>
      <c r="BM5" s="594"/>
      <c r="BN5" s="595"/>
      <c r="BO5" s="596">
        <v>95.1</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100802</v>
      </c>
      <c r="S6" s="594"/>
      <c r="T6" s="594"/>
      <c r="U6" s="594"/>
      <c r="V6" s="594"/>
      <c r="W6" s="594"/>
      <c r="X6" s="594"/>
      <c r="Y6" s="595"/>
      <c r="Z6" s="596">
        <v>0.7</v>
      </c>
      <c r="AA6" s="596"/>
      <c r="AB6" s="596"/>
      <c r="AC6" s="596"/>
      <c r="AD6" s="597">
        <v>100802</v>
      </c>
      <c r="AE6" s="597"/>
      <c r="AF6" s="597"/>
      <c r="AG6" s="597"/>
      <c r="AH6" s="597"/>
      <c r="AI6" s="597"/>
      <c r="AJ6" s="597"/>
      <c r="AK6" s="597"/>
      <c r="AL6" s="598">
        <v>1</v>
      </c>
      <c r="AM6" s="599"/>
      <c r="AN6" s="599"/>
      <c r="AO6" s="600"/>
      <c r="AP6" s="590" t="s">
        <v>215</v>
      </c>
      <c r="AQ6" s="591"/>
      <c r="AR6" s="591"/>
      <c r="AS6" s="591"/>
      <c r="AT6" s="591"/>
      <c r="AU6" s="591"/>
      <c r="AV6" s="591"/>
      <c r="AW6" s="591"/>
      <c r="AX6" s="591"/>
      <c r="AY6" s="591"/>
      <c r="AZ6" s="591"/>
      <c r="BA6" s="591"/>
      <c r="BB6" s="591"/>
      <c r="BC6" s="591"/>
      <c r="BD6" s="591"/>
      <c r="BE6" s="591"/>
      <c r="BF6" s="592"/>
      <c r="BG6" s="593">
        <v>9499537</v>
      </c>
      <c r="BH6" s="594"/>
      <c r="BI6" s="594"/>
      <c r="BJ6" s="594"/>
      <c r="BK6" s="594"/>
      <c r="BL6" s="594"/>
      <c r="BM6" s="594"/>
      <c r="BN6" s="595"/>
      <c r="BO6" s="596">
        <v>95.1</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131224</v>
      </c>
      <c r="CS6" s="594"/>
      <c r="CT6" s="594"/>
      <c r="CU6" s="594"/>
      <c r="CV6" s="594"/>
      <c r="CW6" s="594"/>
      <c r="CX6" s="594"/>
      <c r="CY6" s="595"/>
      <c r="CZ6" s="596">
        <v>0.9</v>
      </c>
      <c r="DA6" s="596"/>
      <c r="DB6" s="596"/>
      <c r="DC6" s="596"/>
      <c r="DD6" s="602" t="s">
        <v>210</v>
      </c>
      <c r="DE6" s="594"/>
      <c r="DF6" s="594"/>
      <c r="DG6" s="594"/>
      <c r="DH6" s="594"/>
      <c r="DI6" s="594"/>
      <c r="DJ6" s="594"/>
      <c r="DK6" s="594"/>
      <c r="DL6" s="594"/>
      <c r="DM6" s="594"/>
      <c r="DN6" s="594"/>
      <c r="DO6" s="594"/>
      <c r="DP6" s="595"/>
      <c r="DQ6" s="602">
        <v>131224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15907</v>
      </c>
      <c r="S7" s="594"/>
      <c r="T7" s="594"/>
      <c r="U7" s="594"/>
      <c r="V7" s="594"/>
      <c r="W7" s="594"/>
      <c r="X7" s="594"/>
      <c r="Y7" s="595"/>
      <c r="Z7" s="596">
        <v>0.1</v>
      </c>
      <c r="AA7" s="596"/>
      <c r="AB7" s="596"/>
      <c r="AC7" s="596"/>
      <c r="AD7" s="597">
        <v>15907</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4723882</v>
      </c>
      <c r="BH7" s="594"/>
      <c r="BI7" s="594"/>
      <c r="BJ7" s="594"/>
      <c r="BK7" s="594"/>
      <c r="BL7" s="594"/>
      <c r="BM7" s="594"/>
      <c r="BN7" s="595"/>
      <c r="BO7" s="596">
        <v>47.3</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2878058</v>
      </c>
      <c r="CS7" s="594"/>
      <c r="CT7" s="594"/>
      <c r="CU7" s="594"/>
      <c r="CV7" s="594"/>
      <c r="CW7" s="594"/>
      <c r="CX7" s="594"/>
      <c r="CY7" s="595"/>
      <c r="CZ7" s="596">
        <v>20.2</v>
      </c>
      <c r="DA7" s="596"/>
      <c r="DB7" s="596"/>
      <c r="DC7" s="596"/>
      <c r="DD7" s="602">
        <v>271796</v>
      </c>
      <c r="DE7" s="594"/>
      <c r="DF7" s="594"/>
      <c r="DG7" s="594"/>
      <c r="DH7" s="594"/>
      <c r="DI7" s="594"/>
      <c r="DJ7" s="594"/>
      <c r="DK7" s="594"/>
      <c r="DL7" s="594"/>
      <c r="DM7" s="594"/>
      <c r="DN7" s="594"/>
      <c r="DO7" s="594"/>
      <c r="DP7" s="595"/>
      <c r="DQ7" s="602">
        <v>2617840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53974</v>
      </c>
      <c r="S8" s="594"/>
      <c r="T8" s="594"/>
      <c r="U8" s="594"/>
      <c r="V8" s="594"/>
      <c r="W8" s="594"/>
      <c r="X8" s="594"/>
      <c r="Y8" s="595"/>
      <c r="Z8" s="596">
        <v>0.4</v>
      </c>
      <c r="AA8" s="596"/>
      <c r="AB8" s="596"/>
      <c r="AC8" s="596"/>
      <c r="AD8" s="597">
        <v>53974</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74398</v>
      </c>
      <c r="BH8" s="594"/>
      <c r="BI8" s="594"/>
      <c r="BJ8" s="594"/>
      <c r="BK8" s="594"/>
      <c r="BL8" s="594"/>
      <c r="BM8" s="594"/>
      <c r="BN8" s="595"/>
      <c r="BO8" s="596">
        <v>0.7</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4152629</v>
      </c>
      <c r="CS8" s="594"/>
      <c r="CT8" s="594"/>
      <c r="CU8" s="594"/>
      <c r="CV8" s="594"/>
      <c r="CW8" s="594"/>
      <c r="CX8" s="594"/>
      <c r="CY8" s="595"/>
      <c r="CZ8" s="596">
        <v>29.2</v>
      </c>
      <c r="DA8" s="596"/>
      <c r="DB8" s="596"/>
      <c r="DC8" s="596"/>
      <c r="DD8" s="602">
        <v>680</v>
      </c>
      <c r="DE8" s="594"/>
      <c r="DF8" s="594"/>
      <c r="DG8" s="594"/>
      <c r="DH8" s="594"/>
      <c r="DI8" s="594"/>
      <c r="DJ8" s="594"/>
      <c r="DK8" s="594"/>
      <c r="DL8" s="594"/>
      <c r="DM8" s="594"/>
      <c r="DN8" s="594"/>
      <c r="DO8" s="594"/>
      <c r="DP8" s="595"/>
      <c r="DQ8" s="602">
        <v>2181438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33391</v>
      </c>
      <c r="S9" s="594"/>
      <c r="T9" s="594"/>
      <c r="U9" s="594"/>
      <c r="V9" s="594"/>
      <c r="W9" s="594"/>
      <c r="X9" s="594"/>
      <c r="Y9" s="595"/>
      <c r="Z9" s="596">
        <v>0.2</v>
      </c>
      <c r="AA9" s="596"/>
      <c r="AB9" s="596"/>
      <c r="AC9" s="596"/>
      <c r="AD9" s="597">
        <v>33391</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2787050</v>
      </c>
      <c r="BH9" s="594"/>
      <c r="BI9" s="594"/>
      <c r="BJ9" s="594"/>
      <c r="BK9" s="594"/>
      <c r="BL9" s="594"/>
      <c r="BM9" s="594"/>
      <c r="BN9" s="595"/>
      <c r="BO9" s="596">
        <v>27.9</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1762969</v>
      </c>
      <c r="CS9" s="594"/>
      <c r="CT9" s="594"/>
      <c r="CU9" s="594"/>
      <c r="CV9" s="594"/>
      <c r="CW9" s="594"/>
      <c r="CX9" s="594"/>
      <c r="CY9" s="595"/>
      <c r="CZ9" s="596">
        <v>12.4</v>
      </c>
      <c r="DA9" s="596"/>
      <c r="DB9" s="596"/>
      <c r="DC9" s="596"/>
      <c r="DD9" s="602">
        <v>343346</v>
      </c>
      <c r="DE9" s="594"/>
      <c r="DF9" s="594"/>
      <c r="DG9" s="594"/>
      <c r="DH9" s="594"/>
      <c r="DI9" s="594"/>
      <c r="DJ9" s="594"/>
      <c r="DK9" s="594"/>
      <c r="DL9" s="594"/>
      <c r="DM9" s="594"/>
      <c r="DN9" s="594"/>
      <c r="DO9" s="594"/>
      <c r="DP9" s="595"/>
      <c r="DQ9" s="602">
        <v>1658624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523214</v>
      </c>
      <c r="S10" s="594"/>
      <c r="T10" s="594"/>
      <c r="U10" s="594"/>
      <c r="V10" s="594"/>
      <c r="W10" s="594"/>
      <c r="X10" s="594"/>
      <c r="Y10" s="595"/>
      <c r="Z10" s="596">
        <v>3.4</v>
      </c>
      <c r="AA10" s="596"/>
      <c r="AB10" s="596"/>
      <c r="AC10" s="596"/>
      <c r="AD10" s="597">
        <v>523214</v>
      </c>
      <c r="AE10" s="597"/>
      <c r="AF10" s="597"/>
      <c r="AG10" s="597"/>
      <c r="AH10" s="597"/>
      <c r="AI10" s="597"/>
      <c r="AJ10" s="597"/>
      <c r="AK10" s="597"/>
      <c r="AL10" s="598">
        <v>5.0999999999999996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148995</v>
      </c>
      <c r="BH10" s="594"/>
      <c r="BI10" s="594"/>
      <c r="BJ10" s="594"/>
      <c r="BK10" s="594"/>
      <c r="BL10" s="594"/>
      <c r="BM10" s="594"/>
      <c r="BN10" s="595"/>
      <c r="BO10" s="596">
        <v>1.5</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53698</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20123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40060</v>
      </c>
      <c r="S11" s="594"/>
      <c r="T11" s="594"/>
      <c r="U11" s="594"/>
      <c r="V11" s="594"/>
      <c r="W11" s="594"/>
      <c r="X11" s="594"/>
      <c r="Y11" s="595"/>
      <c r="Z11" s="596">
        <v>0.3</v>
      </c>
      <c r="AA11" s="596"/>
      <c r="AB11" s="596"/>
      <c r="AC11" s="596"/>
      <c r="AD11" s="597">
        <v>40060</v>
      </c>
      <c r="AE11" s="597"/>
      <c r="AF11" s="597"/>
      <c r="AG11" s="597"/>
      <c r="AH11" s="597"/>
      <c r="AI11" s="597"/>
      <c r="AJ11" s="597"/>
      <c r="AK11" s="597"/>
      <c r="AL11" s="598">
        <v>0.4</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1713439</v>
      </c>
      <c r="BH11" s="594"/>
      <c r="BI11" s="594"/>
      <c r="BJ11" s="594"/>
      <c r="BK11" s="594"/>
      <c r="BL11" s="594"/>
      <c r="BM11" s="594"/>
      <c r="BN11" s="595"/>
      <c r="BO11" s="596">
        <v>17.2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109099</v>
      </c>
      <c r="CS11" s="594"/>
      <c r="CT11" s="594"/>
      <c r="CU11" s="594"/>
      <c r="CV11" s="594"/>
      <c r="CW11" s="594"/>
      <c r="CX11" s="594"/>
      <c r="CY11" s="595"/>
      <c r="CZ11" s="596">
        <v>0.8</v>
      </c>
      <c r="DA11" s="596"/>
      <c r="DB11" s="596"/>
      <c r="DC11" s="596"/>
      <c r="DD11" s="602">
        <v>28184</v>
      </c>
      <c r="DE11" s="594"/>
      <c r="DF11" s="594"/>
      <c r="DG11" s="594"/>
      <c r="DH11" s="594"/>
      <c r="DI11" s="594"/>
      <c r="DJ11" s="594"/>
      <c r="DK11" s="594"/>
      <c r="DL11" s="594"/>
      <c r="DM11" s="594"/>
      <c r="DN11" s="594"/>
      <c r="DO11" s="594"/>
      <c r="DP11" s="595"/>
      <c r="DQ11" s="602">
        <v>87626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4399958</v>
      </c>
      <c r="BH12" s="594"/>
      <c r="BI12" s="594"/>
      <c r="BJ12" s="594"/>
      <c r="BK12" s="594"/>
      <c r="BL12" s="594"/>
      <c r="BM12" s="594"/>
      <c r="BN12" s="595"/>
      <c r="BO12" s="596">
        <v>44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108893</v>
      </c>
      <c r="CS12" s="594"/>
      <c r="CT12" s="594"/>
      <c r="CU12" s="594"/>
      <c r="CV12" s="594"/>
      <c r="CW12" s="594"/>
      <c r="CX12" s="594"/>
      <c r="CY12" s="595"/>
      <c r="CZ12" s="596">
        <v>0.8</v>
      </c>
      <c r="DA12" s="596"/>
      <c r="DB12" s="596"/>
      <c r="DC12" s="596"/>
      <c r="DD12" s="602">
        <v>1836</v>
      </c>
      <c r="DE12" s="594"/>
      <c r="DF12" s="594"/>
      <c r="DG12" s="594"/>
      <c r="DH12" s="594"/>
      <c r="DI12" s="594"/>
      <c r="DJ12" s="594"/>
      <c r="DK12" s="594"/>
      <c r="DL12" s="594"/>
      <c r="DM12" s="594"/>
      <c r="DN12" s="594"/>
      <c r="DO12" s="594"/>
      <c r="DP12" s="595"/>
      <c r="DQ12" s="602">
        <v>106052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15853</v>
      </c>
      <c r="S13" s="594"/>
      <c r="T13" s="594"/>
      <c r="U13" s="594"/>
      <c r="V13" s="594"/>
      <c r="W13" s="594"/>
      <c r="X13" s="594"/>
      <c r="Y13" s="595"/>
      <c r="Z13" s="596">
        <v>0.1</v>
      </c>
      <c r="AA13" s="596"/>
      <c r="AB13" s="596"/>
      <c r="AC13" s="596"/>
      <c r="AD13" s="597">
        <v>15853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4398860</v>
      </c>
      <c r="BH13" s="594"/>
      <c r="BI13" s="594"/>
      <c r="BJ13" s="594"/>
      <c r="BK13" s="594"/>
      <c r="BL13" s="594"/>
      <c r="BM13" s="594"/>
      <c r="BN13" s="595"/>
      <c r="BO13" s="596">
        <v>44</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1652360</v>
      </c>
      <c r="CS13" s="594"/>
      <c r="CT13" s="594"/>
      <c r="CU13" s="594"/>
      <c r="CV13" s="594"/>
      <c r="CW13" s="594"/>
      <c r="CX13" s="594"/>
      <c r="CY13" s="595"/>
      <c r="CZ13" s="596">
        <v>11.6</v>
      </c>
      <c r="DA13" s="596"/>
      <c r="DB13" s="596"/>
      <c r="DC13" s="596"/>
      <c r="DD13" s="602">
        <v>880647</v>
      </c>
      <c r="DE13" s="594"/>
      <c r="DF13" s="594"/>
      <c r="DG13" s="594"/>
      <c r="DH13" s="594"/>
      <c r="DI13" s="594"/>
      <c r="DJ13" s="594"/>
      <c r="DK13" s="594"/>
      <c r="DL13" s="594"/>
      <c r="DM13" s="594"/>
      <c r="DN13" s="594"/>
      <c r="DO13" s="594"/>
      <c r="DP13" s="595"/>
      <c r="DQ13" s="602">
        <v>1402219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66867</v>
      </c>
      <c r="BH14" s="594"/>
      <c r="BI14" s="594"/>
      <c r="BJ14" s="594"/>
      <c r="BK14" s="594"/>
      <c r="BL14" s="594"/>
      <c r="BM14" s="594"/>
      <c r="BN14" s="595"/>
      <c r="BO14" s="596">
        <v>0.7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776480</v>
      </c>
      <c r="CS14" s="594"/>
      <c r="CT14" s="594"/>
      <c r="CU14" s="594"/>
      <c r="CV14" s="594"/>
      <c r="CW14" s="594"/>
      <c r="CX14" s="594"/>
      <c r="CY14" s="595"/>
      <c r="CZ14" s="596">
        <v>5.5</v>
      </c>
      <c r="DA14" s="596"/>
      <c r="DB14" s="596"/>
      <c r="DC14" s="596"/>
      <c r="DD14" s="602">
        <v>266162</v>
      </c>
      <c r="DE14" s="594"/>
      <c r="DF14" s="594"/>
      <c r="DG14" s="594"/>
      <c r="DH14" s="594"/>
      <c r="DI14" s="594"/>
      <c r="DJ14" s="594"/>
      <c r="DK14" s="594"/>
      <c r="DL14" s="594"/>
      <c r="DM14" s="594"/>
      <c r="DN14" s="594"/>
      <c r="DO14" s="594"/>
      <c r="DP14" s="595"/>
      <c r="DQ14" s="602">
        <v>536852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32213</v>
      </c>
      <c r="S15" s="594"/>
      <c r="T15" s="594"/>
      <c r="U15" s="594"/>
      <c r="V15" s="594"/>
      <c r="W15" s="594"/>
      <c r="X15" s="594"/>
      <c r="Y15" s="595"/>
      <c r="Z15" s="596">
        <v>0.2</v>
      </c>
      <c r="AA15" s="596"/>
      <c r="AB15" s="596"/>
      <c r="AC15" s="596"/>
      <c r="AD15" s="597">
        <v>32213</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308830</v>
      </c>
      <c r="BH15" s="594"/>
      <c r="BI15" s="594"/>
      <c r="BJ15" s="594"/>
      <c r="BK15" s="594"/>
      <c r="BL15" s="594"/>
      <c r="BM15" s="594"/>
      <c r="BN15" s="595"/>
      <c r="BO15" s="596">
        <v>3.1</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2078552</v>
      </c>
      <c r="CS15" s="594"/>
      <c r="CT15" s="594"/>
      <c r="CU15" s="594"/>
      <c r="CV15" s="594"/>
      <c r="CW15" s="594"/>
      <c r="CX15" s="594"/>
      <c r="CY15" s="595"/>
      <c r="CZ15" s="596">
        <v>14.6</v>
      </c>
      <c r="DA15" s="596"/>
      <c r="DB15" s="596"/>
      <c r="DC15" s="596"/>
      <c r="DD15" s="602">
        <v>506635</v>
      </c>
      <c r="DE15" s="594"/>
      <c r="DF15" s="594"/>
      <c r="DG15" s="594"/>
      <c r="DH15" s="594"/>
      <c r="DI15" s="594"/>
      <c r="DJ15" s="594"/>
      <c r="DK15" s="594"/>
      <c r="DL15" s="594"/>
      <c r="DM15" s="594"/>
      <c r="DN15" s="594"/>
      <c r="DO15" s="594"/>
      <c r="DP15" s="595"/>
      <c r="DQ15" s="602">
        <v>1801303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23725</v>
      </c>
      <c r="S16" s="594"/>
      <c r="T16" s="594"/>
      <c r="U16" s="594"/>
      <c r="V16" s="594"/>
      <c r="W16" s="594"/>
      <c r="X16" s="594"/>
      <c r="Y16" s="595"/>
      <c r="Z16" s="596">
        <v>0.2</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541319</v>
      </c>
      <c r="CS17" s="594"/>
      <c r="CT17" s="594"/>
      <c r="CU17" s="594"/>
      <c r="CV17" s="594"/>
      <c r="CW17" s="594"/>
      <c r="CX17" s="594"/>
      <c r="CY17" s="595"/>
      <c r="CZ17" s="596">
        <v>3.8</v>
      </c>
      <c r="DA17" s="596"/>
      <c r="DB17" s="596"/>
      <c r="DC17" s="596"/>
      <c r="DD17" s="602" t="s">
        <v>112</v>
      </c>
      <c r="DE17" s="594"/>
      <c r="DF17" s="594"/>
      <c r="DG17" s="594"/>
      <c r="DH17" s="594"/>
      <c r="DI17" s="594"/>
      <c r="DJ17" s="594"/>
      <c r="DK17" s="594"/>
      <c r="DL17" s="594"/>
      <c r="DM17" s="594"/>
      <c r="DN17" s="594"/>
      <c r="DO17" s="594"/>
      <c r="DP17" s="595"/>
      <c r="DQ17" s="602">
        <v>541319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23725</v>
      </c>
      <c r="S18" s="594"/>
      <c r="T18" s="594"/>
      <c r="U18" s="594"/>
      <c r="V18" s="594"/>
      <c r="W18" s="594"/>
      <c r="X18" s="594"/>
      <c r="Y18" s="595"/>
      <c r="Z18" s="596">
        <v>0.2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490990</v>
      </c>
      <c r="BH19" s="594"/>
      <c r="BI19" s="594"/>
      <c r="BJ19" s="594"/>
      <c r="BK19" s="594"/>
      <c r="BL19" s="594"/>
      <c r="BM19" s="594"/>
      <c r="BN19" s="595"/>
      <c r="BO19" s="596">
        <v>4.9000000000000004</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10829666</v>
      </c>
      <c r="S20" s="594"/>
      <c r="T20" s="594"/>
      <c r="U20" s="594"/>
      <c r="V20" s="594"/>
      <c r="W20" s="594"/>
      <c r="X20" s="594"/>
      <c r="Y20" s="595"/>
      <c r="Z20" s="596">
        <v>71.3</v>
      </c>
      <c r="AA20" s="596"/>
      <c r="AB20" s="596"/>
      <c r="AC20" s="596"/>
      <c r="AD20" s="597">
        <v>10316273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490990</v>
      </c>
      <c r="BH20" s="594"/>
      <c r="BI20" s="594"/>
      <c r="BJ20" s="594"/>
      <c r="BK20" s="594"/>
      <c r="BL20" s="594"/>
      <c r="BM20" s="594"/>
      <c r="BN20" s="595"/>
      <c r="BO20" s="596">
        <v>4.9000000000000004</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14245281</v>
      </c>
      <c r="CS20" s="594"/>
      <c r="CT20" s="594"/>
      <c r="CU20" s="594"/>
      <c r="CV20" s="594"/>
      <c r="CW20" s="594"/>
      <c r="CX20" s="594"/>
      <c r="CY20" s="595"/>
      <c r="CZ20" s="596">
        <v>100</v>
      </c>
      <c r="DA20" s="596"/>
      <c r="DB20" s="596"/>
      <c r="DC20" s="596"/>
      <c r="DD20" s="602">
        <v>2299286</v>
      </c>
      <c r="DE20" s="594"/>
      <c r="DF20" s="594"/>
      <c r="DG20" s="594"/>
      <c r="DH20" s="594"/>
      <c r="DI20" s="594"/>
      <c r="DJ20" s="594"/>
      <c r="DK20" s="594"/>
      <c r="DL20" s="594"/>
      <c r="DM20" s="594"/>
      <c r="DN20" s="594"/>
      <c r="DO20" s="594"/>
      <c r="DP20" s="595"/>
      <c r="DQ20" s="602">
        <v>11084620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9622</v>
      </c>
      <c r="S21" s="594"/>
      <c r="T21" s="594"/>
      <c r="U21" s="594"/>
      <c r="V21" s="594"/>
      <c r="W21" s="594"/>
      <c r="X21" s="594"/>
      <c r="Y21" s="595"/>
      <c r="Z21" s="596">
        <v>0.1</v>
      </c>
      <c r="AA21" s="596"/>
      <c r="AB21" s="596"/>
      <c r="AC21" s="596"/>
      <c r="AD21" s="597">
        <v>9622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1322</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183923</v>
      </c>
      <c r="S22" s="594"/>
      <c r="T22" s="594"/>
      <c r="U22" s="594"/>
      <c r="V22" s="594"/>
      <c r="W22" s="594"/>
      <c r="X22" s="594"/>
      <c r="Y22" s="595"/>
      <c r="Z22" s="596">
        <v>1.2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191301</v>
      </c>
      <c r="S23" s="594"/>
      <c r="T23" s="594"/>
      <c r="U23" s="594"/>
      <c r="V23" s="594"/>
      <c r="W23" s="594"/>
      <c r="X23" s="594"/>
      <c r="Y23" s="595"/>
      <c r="Z23" s="596">
        <v>1.3</v>
      </c>
      <c r="AA23" s="596"/>
      <c r="AB23" s="596"/>
      <c r="AC23" s="596"/>
      <c r="AD23" s="597">
        <v>23217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489668</v>
      </c>
      <c r="BH23" s="594"/>
      <c r="BI23" s="594"/>
      <c r="BJ23" s="594"/>
      <c r="BK23" s="594"/>
      <c r="BL23" s="594"/>
      <c r="BM23" s="594"/>
      <c r="BN23" s="595"/>
      <c r="BO23" s="596">
        <v>4.9000000000000004</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45369</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4907706</v>
      </c>
      <c r="CS24" s="583"/>
      <c r="CT24" s="583"/>
      <c r="CU24" s="583"/>
      <c r="CV24" s="583"/>
      <c r="CW24" s="583"/>
      <c r="CX24" s="583"/>
      <c r="CY24" s="584"/>
      <c r="CZ24" s="622">
        <v>34.5</v>
      </c>
      <c r="DA24" s="623"/>
      <c r="DB24" s="623"/>
      <c r="DC24" s="624"/>
      <c r="DD24" s="621">
        <v>2983161</v>
      </c>
      <c r="DE24" s="583"/>
      <c r="DF24" s="583"/>
      <c r="DG24" s="583"/>
      <c r="DH24" s="583"/>
      <c r="DI24" s="583"/>
      <c r="DJ24" s="583"/>
      <c r="DK24" s="584"/>
      <c r="DL24" s="621">
        <v>2980850</v>
      </c>
      <c r="DM24" s="583"/>
      <c r="DN24" s="583"/>
      <c r="DO24" s="583"/>
      <c r="DP24" s="583"/>
      <c r="DQ24" s="583"/>
      <c r="DR24" s="583"/>
      <c r="DS24" s="583"/>
      <c r="DT24" s="583"/>
      <c r="DU24" s="583"/>
      <c r="DV24" s="584"/>
      <c r="DW24" s="587">
        <v>28.8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1309916</v>
      </c>
      <c r="S25" s="594"/>
      <c r="T25" s="594"/>
      <c r="U25" s="594"/>
      <c r="V25" s="594"/>
      <c r="W25" s="594"/>
      <c r="X25" s="594"/>
      <c r="Y25" s="595"/>
      <c r="Z25" s="596">
        <v>8.6</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2001321</v>
      </c>
      <c r="CS25" s="625"/>
      <c r="CT25" s="625"/>
      <c r="CU25" s="625"/>
      <c r="CV25" s="625"/>
      <c r="CW25" s="625"/>
      <c r="CX25" s="625"/>
      <c r="CY25" s="626"/>
      <c r="CZ25" s="627">
        <v>14</v>
      </c>
      <c r="DA25" s="628"/>
      <c r="DB25" s="628"/>
      <c r="DC25" s="629"/>
      <c r="DD25" s="602">
        <v>1736039</v>
      </c>
      <c r="DE25" s="625"/>
      <c r="DF25" s="625"/>
      <c r="DG25" s="625"/>
      <c r="DH25" s="625"/>
      <c r="DI25" s="625"/>
      <c r="DJ25" s="625"/>
      <c r="DK25" s="626"/>
      <c r="DL25" s="602">
        <v>1734658</v>
      </c>
      <c r="DM25" s="625"/>
      <c r="DN25" s="625"/>
      <c r="DO25" s="625"/>
      <c r="DP25" s="625"/>
      <c r="DQ25" s="625"/>
      <c r="DR25" s="625"/>
      <c r="DS25" s="625"/>
      <c r="DT25" s="625"/>
      <c r="DU25" s="625"/>
      <c r="DV25" s="626"/>
      <c r="DW25" s="598">
        <v>16.8</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1396123</v>
      </c>
      <c r="CS26" s="594"/>
      <c r="CT26" s="594"/>
      <c r="CU26" s="594"/>
      <c r="CV26" s="594"/>
      <c r="CW26" s="594"/>
      <c r="CX26" s="594"/>
      <c r="CY26" s="595"/>
      <c r="CZ26" s="627">
        <v>9.8000000000000007</v>
      </c>
      <c r="DA26" s="628"/>
      <c r="DB26" s="628"/>
      <c r="DC26" s="629"/>
      <c r="DD26" s="602">
        <v>1130841</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697999</v>
      </c>
      <c r="S27" s="594"/>
      <c r="T27" s="594"/>
      <c r="U27" s="594"/>
      <c r="V27" s="594"/>
      <c r="W27" s="594"/>
      <c r="X27" s="594"/>
      <c r="Y27" s="595"/>
      <c r="Z27" s="596">
        <v>4.5999999999999996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9990527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2365066</v>
      </c>
      <c r="CS27" s="625"/>
      <c r="CT27" s="625"/>
      <c r="CU27" s="625"/>
      <c r="CV27" s="625"/>
      <c r="CW27" s="625"/>
      <c r="CX27" s="625"/>
      <c r="CY27" s="626"/>
      <c r="CZ27" s="627">
        <v>16.600000000000001</v>
      </c>
      <c r="DA27" s="628"/>
      <c r="DB27" s="628"/>
      <c r="DC27" s="629"/>
      <c r="DD27" s="602">
        <v>705803</v>
      </c>
      <c r="DE27" s="625"/>
      <c r="DF27" s="625"/>
      <c r="DG27" s="625"/>
      <c r="DH27" s="625"/>
      <c r="DI27" s="625"/>
      <c r="DJ27" s="625"/>
      <c r="DK27" s="626"/>
      <c r="DL27" s="602">
        <v>704873</v>
      </c>
      <c r="DM27" s="625"/>
      <c r="DN27" s="625"/>
      <c r="DO27" s="625"/>
      <c r="DP27" s="625"/>
      <c r="DQ27" s="625"/>
      <c r="DR27" s="625"/>
      <c r="DS27" s="625"/>
      <c r="DT27" s="625"/>
      <c r="DU27" s="625"/>
      <c r="DV27" s="626"/>
      <c r="DW27" s="598">
        <v>6.8</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22055</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541319</v>
      </c>
      <c r="CS28" s="594"/>
      <c r="CT28" s="594"/>
      <c r="CU28" s="594"/>
      <c r="CV28" s="594"/>
      <c r="CW28" s="594"/>
      <c r="CX28" s="594"/>
      <c r="CY28" s="595"/>
      <c r="CZ28" s="627">
        <v>3.8</v>
      </c>
      <c r="DA28" s="628"/>
      <c r="DB28" s="628"/>
      <c r="DC28" s="629"/>
      <c r="DD28" s="602">
        <v>541319</v>
      </c>
      <c r="DE28" s="594"/>
      <c r="DF28" s="594"/>
      <c r="DG28" s="594"/>
      <c r="DH28" s="594"/>
      <c r="DI28" s="594"/>
      <c r="DJ28" s="594"/>
      <c r="DK28" s="595"/>
      <c r="DL28" s="602">
        <v>541319</v>
      </c>
      <c r="DM28" s="594"/>
      <c r="DN28" s="594"/>
      <c r="DO28" s="594"/>
      <c r="DP28" s="594"/>
      <c r="DQ28" s="594"/>
      <c r="DR28" s="594"/>
      <c r="DS28" s="594"/>
      <c r="DT28" s="594"/>
      <c r="DU28" s="594"/>
      <c r="DV28" s="595"/>
      <c r="DW28" s="598">
        <v>5.2</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1700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541319</v>
      </c>
      <c r="CS29" s="625"/>
      <c r="CT29" s="625"/>
      <c r="CU29" s="625"/>
      <c r="CV29" s="625"/>
      <c r="CW29" s="625"/>
      <c r="CX29" s="625"/>
      <c r="CY29" s="626"/>
      <c r="CZ29" s="627">
        <v>3.8</v>
      </c>
      <c r="DA29" s="628"/>
      <c r="DB29" s="628"/>
      <c r="DC29" s="629"/>
      <c r="DD29" s="602">
        <v>541319</v>
      </c>
      <c r="DE29" s="625"/>
      <c r="DF29" s="625"/>
      <c r="DG29" s="625"/>
      <c r="DH29" s="625"/>
      <c r="DI29" s="625"/>
      <c r="DJ29" s="625"/>
      <c r="DK29" s="626"/>
      <c r="DL29" s="602">
        <v>541319</v>
      </c>
      <c r="DM29" s="625"/>
      <c r="DN29" s="625"/>
      <c r="DO29" s="625"/>
      <c r="DP29" s="625"/>
      <c r="DQ29" s="625"/>
      <c r="DR29" s="625"/>
      <c r="DS29" s="625"/>
      <c r="DT29" s="625"/>
      <c r="DU29" s="625"/>
      <c r="DV29" s="626"/>
      <c r="DW29" s="598">
        <v>5.2</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292427</v>
      </c>
      <c r="S30" s="594"/>
      <c r="T30" s="594"/>
      <c r="U30" s="594"/>
      <c r="V30" s="594"/>
      <c r="W30" s="594"/>
      <c r="X30" s="594"/>
      <c r="Y30" s="595"/>
      <c r="Z30" s="596">
        <v>1.9</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99.1</v>
      </c>
      <c r="BH30" s="652"/>
      <c r="BI30" s="652"/>
      <c r="BJ30" s="652"/>
      <c r="BK30" s="652"/>
      <c r="BL30" s="652"/>
      <c r="BM30" s="588">
        <v>97.6</v>
      </c>
      <c r="BN30" s="652"/>
      <c r="BO30" s="652"/>
      <c r="BP30" s="652"/>
      <c r="BQ30" s="653"/>
      <c r="BR30" s="651">
        <v>99.1</v>
      </c>
      <c r="BS30" s="652"/>
      <c r="BT30" s="652"/>
      <c r="BU30" s="652"/>
      <c r="BV30" s="652"/>
      <c r="BW30" s="652"/>
      <c r="BX30" s="588">
        <v>97.5</v>
      </c>
      <c r="BY30" s="652"/>
      <c r="BZ30" s="652"/>
      <c r="CA30" s="652"/>
      <c r="CB30" s="653"/>
      <c r="CD30" s="656"/>
      <c r="CE30" s="657"/>
      <c r="CF30" s="607" t="s">
        <v>293</v>
      </c>
      <c r="CG30" s="608"/>
      <c r="CH30" s="608"/>
      <c r="CI30" s="608"/>
      <c r="CJ30" s="608"/>
      <c r="CK30" s="608"/>
      <c r="CL30" s="608"/>
      <c r="CM30" s="608"/>
      <c r="CN30" s="608"/>
      <c r="CO30" s="608"/>
      <c r="CP30" s="608"/>
      <c r="CQ30" s="609"/>
      <c r="CR30" s="593">
        <v>481606</v>
      </c>
      <c r="CS30" s="594"/>
      <c r="CT30" s="594"/>
      <c r="CU30" s="594"/>
      <c r="CV30" s="594"/>
      <c r="CW30" s="594"/>
      <c r="CX30" s="594"/>
      <c r="CY30" s="595"/>
      <c r="CZ30" s="627">
        <v>3.4</v>
      </c>
      <c r="DA30" s="628"/>
      <c r="DB30" s="628"/>
      <c r="DC30" s="629"/>
      <c r="DD30" s="602">
        <v>481606</v>
      </c>
      <c r="DE30" s="594"/>
      <c r="DF30" s="594"/>
      <c r="DG30" s="594"/>
      <c r="DH30" s="594"/>
      <c r="DI30" s="594"/>
      <c r="DJ30" s="594"/>
      <c r="DK30" s="595"/>
      <c r="DL30" s="602">
        <v>481606</v>
      </c>
      <c r="DM30" s="594"/>
      <c r="DN30" s="594"/>
      <c r="DO30" s="594"/>
      <c r="DP30" s="594"/>
      <c r="DQ30" s="594"/>
      <c r="DR30" s="594"/>
      <c r="DS30" s="594"/>
      <c r="DT30" s="594"/>
      <c r="DU30" s="594"/>
      <c r="DV30" s="595"/>
      <c r="DW30" s="598">
        <v>4.7</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1074133</v>
      </c>
      <c r="S31" s="594"/>
      <c r="T31" s="594"/>
      <c r="U31" s="594"/>
      <c r="V31" s="594"/>
      <c r="W31" s="594"/>
      <c r="X31" s="594"/>
      <c r="Y31" s="595"/>
      <c r="Z31" s="596">
        <v>7.1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25"/>
      <c r="BI31" s="625"/>
      <c r="BJ31" s="625"/>
      <c r="BK31" s="625"/>
      <c r="BL31" s="625"/>
      <c r="BM31" s="599">
        <v>97.3</v>
      </c>
      <c r="BN31" s="649"/>
      <c r="BO31" s="649"/>
      <c r="BP31" s="649"/>
      <c r="BQ31" s="650"/>
      <c r="BR31" s="648">
        <v>99.3</v>
      </c>
      <c r="BS31" s="625"/>
      <c r="BT31" s="625"/>
      <c r="BU31" s="625"/>
      <c r="BV31" s="625"/>
      <c r="BW31" s="625"/>
      <c r="BX31" s="599">
        <v>96.8</v>
      </c>
      <c r="BY31" s="649"/>
      <c r="BZ31" s="649"/>
      <c r="CA31" s="649"/>
      <c r="CB31" s="650"/>
      <c r="CD31" s="656"/>
      <c r="CE31" s="657"/>
      <c r="CF31" s="607" t="s">
        <v>297</v>
      </c>
      <c r="CG31" s="608"/>
      <c r="CH31" s="608"/>
      <c r="CI31" s="608"/>
      <c r="CJ31" s="608"/>
      <c r="CK31" s="608"/>
      <c r="CL31" s="608"/>
      <c r="CM31" s="608"/>
      <c r="CN31" s="608"/>
      <c r="CO31" s="608"/>
      <c r="CP31" s="608"/>
      <c r="CQ31" s="609"/>
      <c r="CR31" s="593">
        <v>59713</v>
      </c>
      <c r="CS31" s="625"/>
      <c r="CT31" s="625"/>
      <c r="CU31" s="625"/>
      <c r="CV31" s="625"/>
      <c r="CW31" s="625"/>
      <c r="CX31" s="625"/>
      <c r="CY31" s="626"/>
      <c r="CZ31" s="627">
        <v>0.4</v>
      </c>
      <c r="DA31" s="628"/>
      <c r="DB31" s="628"/>
      <c r="DC31" s="629"/>
      <c r="DD31" s="602">
        <v>59713</v>
      </c>
      <c r="DE31" s="625"/>
      <c r="DF31" s="625"/>
      <c r="DG31" s="625"/>
      <c r="DH31" s="625"/>
      <c r="DI31" s="625"/>
      <c r="DJ31" s="625"/>
      <c r="DK31" s="626"/>
      <c r="DL31" s="602">
        <v>59713</v>
      </c>
      <c r="DM31" s="625"/>
      <c r="DN31" s="625"/>
      <c r="DO31" s="625"/>
      <c r="DP31" s="625"/>
      <c r="DQ31" s="625"/>
      <c r="DR31" s="625"/>
      <c r="DS31" s="625"/>
      <c r="DT31" s="625"/>
      <c r="DU31" s="625"/>
      <c r="DV31" s="626"/>
      <c r="DW31" s="598">
        <v>0.6</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443642</v>
      </c>
      <c r="S32" s="594"/>
      <c r="T32" s="594"/>
      <c r="U32" s="594"/>
      <c r="V32" s="594"/>
      <c r="W32" s="594"/>
      <c r="X32" s="594"/>
      <c r="Y32" s="595"/>
      <c r="Z32" s="596">
        <v>2.9</v>
      </c>
      <c r="AA32" s="596"/>
      <c r="AB32" s="596"/>
      <c r="AC32" s="596"/>
      <c r="AD32" s="597">
        <v>37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97.7</v>
      </c>
      <c r="BN32" s="661"/>
      <c r="BO32" s="661"/>
      <c r="BP32" s="661"/>
      <c r="BQ32" s="663"/>
      <c r="BR32" s="660">
        <v>98.8</v>
      </c>
      <c r="BS32" s="661"/>
      <c r="BT32" s="661"/>
      <c r="BU32" s="661"/>
      <c r="BV32" s="661"/>
      <c r="BW32" s="661"/>
      <c r="BX32" s="662">
        <v>97.8</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95000</v>
      </c>
      <c r="S33" s="594"/>
      <c r="T33" s="594"/>
      <c r="U33" s="594"/>
      <c r="V33" s="594"/>
      <c r="W33" s="594"/>
      <c r="X33" s="594"/>
      <c r="Y33" s="595"/>
      <c r="Z33" s="596">
        <v>0.6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7038289</v>
      </c>
      <c r="CS33" s="625"/>
      <c r="CT33" s="625"/>
      <c r="CU33" s="625"/>
      <c r="CV33" s="625"/>
      <c r="CW33" s="625"/>
      <c r="CX33" s="625"/>
      <c r="CY33" s="626"/>
      <c r="CZ33" s="627">
        <v>49.4</v>
      </c>
      <c r="DA33" s="628"/>
      <c r="DB33" s="628"/>
      <c r="DC33" s="629"/>
      <c r="DD33" s="602">
        <v>6323132</v>
      </c>
      <c r="DE33" s="625"/>
      <c r="DF33" s="625"/>
      <c r="DG33" s="625"/>
      <c r="DH33" s="625"/>
      <c r="DI33" s="625"/>
      <c r="DJ33" s="625"/>
      <c r="DK33" s="626"/>
      <c r="DL33" s="602">
        <v>4241154</v>
      </c>
      <c r="DM33" s="625"/>
      <c r="DN33" s="625"/>
      <c r="DO33" s="625"/>
      <c r="DP33" s="625"/>
      <c r="DQ33" s="625"/>
      <c r="DR33" s="625"/>
      <c r="DS33" s="625"/>
      <c r="DT33" s="625"/>
      <c r="DU33" s="625"/>
      <c r="DV33" s="626"/>
      <c r="DW33" s="598">
        <v>41</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3091975</v>
      </c>
      <c r="CS34" s="594"/>
      <c r="CT34" s="594"/>
      <c r="CU34" s="594"/>
      <c r="CV34" s="594"/>
      <c r="CW34" s="594"/>
      <c r="CX34" s="594"/>
      <c r="CY34" s="595"/>
      <c r="CZ34" s="627">
        <v>21.7</v>
      </c>
      <c r="DA34" s="628"/>
      <c r="DB34" s="628"/>
      <c r="DC34" s="629"/>
      <c r="DD34" s="602">
        <v>2644222</v>
      </c>
      <c r="DE34" s="594"/>
      <c r="DF34" s="594"/>
      <c r="DG34" s="594"/>
      <c r="DH34" s="594"/>
      <c r="DI34" s="594"/>
      <c r="DJ34" s="594"/>
      <c r="DK34" s="595"/>
      <c r="DL34" s="602">
        <v>2527464</v>
      </c>
      <c r="DM34" s="594"/>
      <c r="DN34" s="594"/>
      <c r="DO34" s="594"/>
      <c r="DP34" s="594"/>
      <c r="DQ34" s="594"/>
      <c r="DR34" s="594"/>
      <c r="DS34" s="594"/>
      <c r="DT34" s="594"/>
      <c r="DU34" s="594"/>
      <c r="DV34" s="595"/>
      <c r="DW34" s="598">
        <v>24.4</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1577393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169157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217866</v>
      </c>
      <c r="CS35" s="625"/>
      <c r="CT35" s="625"/>
      <c r="CU35" s="625"/>
      <c r="CV35" s="625"/>
      <c r="CW35" s="625"/>
      <c r="CX35" s="625"/>
      <c r="CY35" s="626"/>
      <c r="CZ35" s="627">
        <v>1.5</v>
      </c>
      <c r="DA35" s="628"/>
      <c r="DB35" s="628"/>
      <c r="DC35" s="629"/>
      <c r="DD35" s="602">
        <v>208522</v>
      </c>
      <c r="DE35" s="625"/>
      <c r="DF35" s="625"/>
      <c r="DG35" s="625"/>
      <c r="DH35" s="625"/>
      <c r="DI35" s="625"/>
      <c r="DJ35" s="625"/>
      <c r="DK35" s="626"/>
      <c r="DL35" s="602">
        <v>208522</v>
      </c>
      <c r="DM35" s="625"/>
      <c r="DN35" s="625"/>
      <c r="DO35" s="625"/>
      <c r="DP35" s="625"/>
      <c r="DQ35" s="625"/>
      <c r="DR35" s="625"/>
      <c r="DS35" s="625"/>
      <c r="DT35" s="625"/>
      <c r="DU35" s="625"/>
      <c r="DV35" s="626"/>
      <c r="DW35" s="598">
        <v>2</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15196753</v>
      </c>
      <c r="S36" s="666"/>
      <c r="T36" s="666"/>
      <c r="U36" s="666"/>
      <c r="V36" s="666"/>
      <c r="W36" s="666"/>
      <c r="X36" s="666"/>
      <c r="Y36" s="667"/>
      <c r="Z36" s="668">
        <v>100</v>
      </c>
      <c r="AA36" s="668"/>
      <c r="AB36" s="668"/>
      <c r="AC36" s="668"/>
      <c r="AD36" s="669">
        <v>10349149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440000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26499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615593</v>
      </c>
      <c r="CS36" s="594"/>
      <c r="CT36" s="594"/>
      <c r="CU36" s="594"/>
      <c r="CV36" s="594"/>
      <c r="CW36" s="594"/>
      <c r="CX36" s="594"/>
      <c r="CY36" s="595"/>
      <c r="CZ36" s="627">
        <v>4.3</v>
      </c>
      <c r="DA36" s="628"/>
      <c r="DB36" s="628"/>
      <c r="DC36" s="629"/>
      <c r="DD36" s="602">
        <v>529286</v>
      </c>
      <c r="DE36" s="594"/>
      <c r="DF36" s="594"/>
      <c r="DG36" s="594"/>
      <c r="DH36" s="594"/>
      <c r="DI36" s="594"/>
      <c r="DJ36" s="594"/>
      <c r="DK36" s="595"/>
      <c r="DL36" s="602">
        <v>468328</v>
      </c>
      <c r="DM36" s="594"/>
      <c r="DN36" s="594"/>
      <c r="DO36" s="594"/>
      <c r="DP36" s="594"/>
      <c r="DQ36" s="594"/>
      <c r="DR36" s="594"/>
      <c r="DS36" s="594"/>
      <c r="DT36" s="594"/>
      <c r="DU36" s="594"/>
      <c r="DV36" s="595"/>
      <c r="DW36" s="598">
        <v>4.5</v>
      </c>
      <c r="DX36" s="619"/>
      <c r="DY36" s="619"/>
      <c r="DZ36" s="619"/>
      <c r="EA36" s="619"/>
      <c r="EB36" s="619"/>
      <c r="EC36" s="620"/>
    </row>
    <row r="37" spans="2:133" ht="11.25" customHeight="1">
      <c r="AQ37" s="672" t="s">
        <v>315</v>
      </c>
      <c r="AR37" s="673"/>
      <c r="AS37" s="673"/>
      <c r="AT37" s="673"/>
      <c r="AU37" s="673"/>
      <c r="AV37" s="673"/>
      <c r="AW37" s="673"/>
      <c r="AX37" s="673"/>
      <c r="AY37" s="674"/>
      <c r="AZ37" s="593">
        <v>171700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5288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88721</v>
      </c>
      <c r="CS37" s="625"/>
      <c r="CT37" s="625"/>
      <c r="CU37" s="625"/>
      <c r="CV37" s="625"/>
      <c r="CW37" s="625"/>
      <c r="CX37" s="625"/>
      <c r="CY37" s="626"/>
      <c r="CZ37" s="627">
        <v>0.6</v>
      </c>
      <c r="DA37" s="628"/>
      <c r="DB37" s="628"/>
      <c r="DC37" s="629"/>
      <c r="DD37" s="602">
        <v>88721</v>
      </c>
      <c r="DE37" s="625"/>
      <c r="DF37" s="625"/>
      <c r="DG37" s="625"/>
      <c r="DH37" s="625"/>
      <c r="DI37" s="625"/>
      <c r="DJ37" s="625"/>
      <c r="DK37" s="626"/>
      <c r="DL37" s="602">
        <v>88721</v>
      </c>
      <c r="DM37" s="625"/>
      <c r="DN37" s="625"/>
      <c r="DO37" s="625"/>
      <c r="DP37" s="625"/>
      <c r="DQ37" s="625"/>
      <c r="DR37" s="625"/>
      <c r="DS37" s="625"/>
      <c r="DT37" s="625"/>
      <c r="DU37" s="625"/>
      <c r="DV37" s="626"/>
      <c r="DW37" s="598">
        <v>0.9</v>
      </c>
      <c r="DX37" s="619"/>
      <c r="DY37" s="619"/>
      <c r="DZ37" s="619"/>
      <c r="EA37" s="619"/>
      <c r="EB37" s="619"/>
      <c r="EC37" s="620"/>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8867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1405693</v>
      </c>
      <c r="CS38" s="594"/>
      <c r="CT38" s="594"/>
      <c r="CU38" s="594"/>
      <c r="CV38" s="594"/>
      <c r="CW38" s="594"/>
      <c r="CX38" s="594"/>
      <c r="CY38" s="595"/>
      <c r="CZ38" s="627">
        <v>9.9</v>
      </c>
      <c r="DA38" s="628"/>
      <c r="DB38" s="628"/>
      <c r="DC38" s="629"/>
      <c r="DD38" s="602">
        <v>1303385</v>
      </c>
      <c r="DE38" s="594"/>
      <c r="DF38" s="594"/>
      <c r="DG38" s="594"/>
      <c r="DH38" s="594"/>
      <c r="DI38" s="594"/>
      <c r="DJ38" s="594"/>
      <c r="DK38" s="595"/>
      <c r="DL38" s="602">
        <v>1036840</v>
      </c>
      <c r="DM38" s="594"/>
      <c r="DN38" s="594"/>
      <c r="DO38" s="594"/>
      <c r="DP38" s="594"/>
      <c r="DQ38" s="594"/>
      <c r="DR38" s="594"/>
      <c r="DS38" s="594"/>
      <c r="DT38" s="594"/>
      <c r="DU38" s="594"/>
      <c r="DV38" s="595"/>
      <c r="DW38" s="598">
        <v>10</v>
      </c>
      <c r="DX38" s="619"/>
      <c r="DY38" s="619"/>
      <c r="DZ38" s="619"/>
      <c r="EA38" s="619"/>
      <c r="EB38" s="619"/>
      <c r="EC38" s="620"/>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1501887</v>
      </c>
      <c r="CS39" s="625"/>
      <c r="CT39" s="625"/>
      <c r="CU39" s="625"/>
      <c r="CV39" s="625"/>
      <c r="CW39" s="625"/>
      <c r="CX39" s="625"/>
      <c r="CY39" s="626"/>
      <c r="CZ39" s="627">
        <v>10.5</v>
      </c>
      <c r="DA39" s="628"/>
      <c r="DB39" s="628"/>
      <c r="DC39" s="629"/>
      <c r="DD39" s="602">
        <v>1495001</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262996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72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205275</v>
      </c>
      <c r="CS40" s="594"/>
      <c r="CT40" s="594"/>
      <c r="CU40" s="594"/>
      <c r="CV40" s="594"/>
      <c r="CW40" s="594"/>
      <c r="CX40" s="594"/>
      <c r="CY40" s="595"/>
      <c r="CZ40" s="627">
        <v>1.4</v>
      </c>
      <c r="DA40" s="628"/>
      <c r="DB40" s="628"/>
      <c r="DC40" s="629"/>
      <c r="DD40" s="602">
        <v>142716</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702697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2299286</v>
      </c>
      <c r="CS42" s="594"/>
      <c r="CT42" s="594"/>
      <c r="CU42" s="594"/>
      <c r="CV42" s="594"/>
      <c r="CW42" s="594"/>
      <c r="CX42" s="594"/>
      <c r="CY42" s="595"/>
      <c r="CZ42" s="627">
        <v>16.100000000000001</v>
      </c>
      <c r="DA42" s="676"/>
      <c r="DB42" s="676"/>
      <c r="DC42" s="677"/>
      <c r="DD42" s="602">
        <v>1778327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66062</v>
      </c>
      <c r="CS43" s="625"/>
      <c r="CT43" s="625"/>
      <c r="CU43" s="625"/>
      <c r="CV43" s="625"/>
      <c r="CW43" s="625"/>
      <c r="CX43" s="625"/>
      <c r="CY43" s="626"/>
      <c r="CZ43" s="627">
        <v>0.5</v>
      </c>
      <c r="DA43" s="628"/>
      <c r="DB43" s="628"/>
      <c r="DC43" s="629"/>
      <c r="DD43" s="602">
        <v>66062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2299286</v>
      </c>
      <c r="CS44" s="594"/>
      <c r="CT44" s="594"/>
      <c r="CU44" s="594"/>
      <c r="CV44" s="594"/>
      <c r="CW44" s="594"/>
      <c r="CX44" s="594"/>
      <c r="CY44" s="595"/>
      <c r="CZ44" s="627">
        <v>16.100000000000001</v>
      </c>
      <c r="DA44" s="676"/>
      <c r="DB44" s="676"/>
      <c r="DC44" s="677"/>
      <c r="DD44" s="602">
        <v>1778327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225850</v>
      </c>
      <c r="CS45" s="625"/>
      <c r="CT45" s="625"/>
      <c r="CU45" s="625"/>
      <c r="CV45" s="625"/>
      <c r="CW45" s="625"/>
      <c r="CX45" s="625"/>
      <c r="CY45" s="626"/>
      <c r="CZ45" s="627">
        <v>1.6</v>
      </c>
      <c r="DA45" s="628"/>
      <c r="DB45" s="628"/>
      <c r="DC45" s="629"/>
      <c r="DD45" s="602">
        <v>81968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1991090</v>
      </c>
      <c r="CS46" s="594"/>
      <c r="CT46" s="594"/>
      <c r="CU46" s="594"/>
      <c r="CV46" s="594"/>
      <c r="CW46" s="594"/>
      <c r="CX46" s="594"/>
      <c r="CY46" s="595"/>
      <c r="CZ46" s="627">
        <v>14</v>
      </c>
      <c r="DA46" s="676"/>
      <c r="DB46" s="676"/>
      <c r="DC46" s="677"/>
      <c r="DD46" s="602">
        <v>1649013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14245281</v>
      </c>
      <c r="CS49" s="661"/>
      <c r="CT49" s="661"/>
      <c r="CU49" s="661"/>
      <c r="CV49" s="661"/>
      <c r="CW49" s="661"/>
      <c r="CX49" s="661"/>
      <c r="CY49" s="688"/>
      <c r="CZ49" s="689">
        <v>100</v>
      </c>
      <c r="DA49" s="690"/>
      <c r="DB49" s="690"/>
      <c r="DC49" s="691"/>
      <c r="DD49" s="692">
        <v>11084620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15196</v>
      </c>
      <c r="R7" s="723"/>
      <c r="S7" s="723"/>
      <c r="T7" s="723"/>
      <c r="U7" s="723"/>
      <c r="V7" s="723">
        <v>14245</v>
      </c>
      <c r="W7" s="723"/>
      <c r="X7" s="723"/>
      <c r="Y7" s="723"/>
      <c r="Z7" s="723"/>
      <c r="AA7" s="723">
        <v>951</v>
      </c>
      <c r="AB7" s="723"/>
      <c r="AC7" s="723"/>
      <c r="AD7" s="723"/>
      <c r="AE7" s="724"/>
      <c r="AF7" s="725">
        <v>871</v>
      </c>
      <c r="AG7" s="726"/>
      <c r="AH7" s="726"/>
      <c r="AI7" s="726"/>
      <c r="AJ7" s="727"/>
      <c r="AK7" s="762">
        <v>292</v>
      </c>
      <c r="AL7" s="763"/>
      <c r="AM7" s="763"/>
      <c r="AN7" s="763"/>
      <c r="AO7" s="763"/>
      <c r="AP7" s="763">
        <v>3918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529</v>
      </c>
      <c r="AB8" s="747"/>
      <c r="AC8" s="747"/>
      <c r="AD8" s="747"/>
      <c r="AE8" s="748"/>
      <c r="AF8" s="749" t="s">
        <v>112</v>
      </c>
      <c r="AG8" s="750"/>
      <c r="AH8" s="750"/>
      <c r="AI8" s="750"/>
      <c r="AJ8" s="751"/>
      <c r="AK8" s="752" t="s">
        <v>529</v>
      </c>
      <c r="AL8" s="753"/>
      <c r="AM8" s="753"/>
      <c r="AN8" s="753"/>
      <c r="AO8" s="753"/>
      <c r="AP8" s="753" t="s">
        <v>529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15197</v>
      </c>
      <c r="R23" s="782"/>
      <c r="S23" s="782"/>
      <c r="T23" s="782"/>
      <c r="U23" s="782"/>
      <c r="V23" s="782">
        <v>14246</v>
      </c>
      <c r="W23" s="782"/>
      <c r="X23" s="782"/>
      <c r="Y23" s="782"/>
      <c r="Z23" s="782"/>
      <c r="AA23" s="782">
        <v>951</v>
      </c>
      <c r="AB23" s="782"/>
      <c r="AC23" s="782"/>
      <c r="AD23" s="782"/>
      <c r="AE23" s="783"/>
      <c r="AF23" s="784">
        <v>871</v>
      </c>
      <c r="AG23" s="782"/>
      <c r="AH23" s="782"/>
      <c r="AI23" s="782"/>
      <c r="AJ23" s="785"/>
      <c r="AK23" s="786"/>
      <c r="AL23" s="787"/>
      <c r="AM23" s="787"/>
      <c r="AN23" s="787"/>
      <c r="AO23" s="787"/>
      <c r="AP23" s="782">
        <v>3918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4025</v>
      </c>
      <c r="R28" s="811"/>
      <c r="S28" s="811"/>
      <c r="T28" s="811"/>
      <c r="U28" s="811"/>
      <c r="V28" s="811">
        <v>3856</v>
      </c>
      <c r="W28" s="811"/>
      <c r="X28" s="811"/>
      <c r="Y28" s="811"/>
      <c r="Z28" s="811"/>
      <c r="AA28" s="811">
        <v>169</v>
      </c>
      <c r="AB28" s="811"/>
      <c r="AC28" s="811"/>
      <c r="AD28" s="811"/>
      <c r="AE28" s="812"/>
      <c r="AF28" s="813">
        <v>169</v>
      </c>
      <c r="AG28" s="811"/>
      <c r="AH28" s="811"/>
      <c r="AI28" s="811"/>
      <c r="AJ28" s="814"/>
      <c r="AK28" s="815">
        <v>347</v>
      </c>
      <c r="AL28" s="806"/>
      <c r="AM28" s="806"/>
      <c r="AN28" s="806"/>
      <c r="AO28" s="806"/>
      <c r="AP28" s="806" t="s">
        <v>529</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2438</v>
      </c>
      <c r="R29" s="747"/>
      <c r="S29" s="747"/>
      <c r="T29" s="747"/>
      <c r="U29" s="747"/>
      <c r="V29" s="747">
        <v>2319</v>
      </c>
      <c r="W29" s="747"/>
      <c r="X29" s="747"/>
      <c r="Y29" s="747"/>
      <c r="Z29" s="747"/>
      <c r="AA29" s="747">
        <v>119</v>
      </c>
      <c r="AB29" s="747"/>
      <c r="AC29" s="747"/>
      <c r="AD29" s="747"/>
      <c r="AE29" s="748"/>
      <c r="AF29" s="749">
        <v>119</v>
      </c>
      <c r="AG29" s="750"/>
      <c r="AH29" s="750"/>
      <c r="AI29" s="750"/>
      <c r="AJ29" s="751"/>
      <c r="AK29" s="818">
        <v>426</v>
      </c>
      <c r="AL29" s="819"/>
      <c r="AM29" s="819"/>
      <c r="AN29" s="819"/>
      <c r="AO29" s="819"/>
      <c r="AP29" s="819" t="s">
        <v>529</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649</v>
      </c>
      <c r="R30" s="747"/>
      <c r="S30" s="747"/>
      <c r="T30" s="747"/>
      <c r="U30" s="747"/>
      <c r="V30" s="747">
        <v>640</v>
      </c>
      <c r="W30" s="747"/>
      <c r="X30" s="747"/>
      <c r="Y30" s="747"/>
      <c r="Z30" s="747"/>
      <c r="AA30" s="747">
        <v>9</v>
      </c>
      <c r="AB30" s="747"/>
      <c r="AC30" s="747"/>
      <c r="AD30" s="747"/>
      <c r="AE30" s="748"/>
      <c r="AF30" s="749">
        <v>9</v>
      </c>
      <c r="AG30" s="750"/>
      <c r="AH30" s="750"/>
      <c r="AI30" s="750"/>
      <c r="AJ30" s="751"/>
      <c r="AK30" s="818">
        <v>294</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480</v>
      </c>
      <c r="R31" s="747"/>
      <c r="S31" s="747"/>
      <c r="T31" s="747"/>
      <c r="U31" s="747"/>
      <c r="V31" s="747">
        <v>395</v>
      </c>
      <c r="W31" s="747"/>
      <c r="X31" s="747"/>
      <c r="Y31" s="747"/>
      <c r="Z31" s="747"/>
      <c r="AA31" s="747">
        <v>85</v>
      </c>
      <c r="AB31" s="747"/>
      <c r="AC31" s="747"/>
      <c r="AD31" s="747"/>
      <c r="AE31" s="748"/>
      <c r="AF31" s="749">
        <v>929</v>
      </c>
      <c r="AG31" s="750"/>
      <c r="AH31" s="750"/>
      <c r="AI31" s="750"/>
      <c r="AJ31" s="751"/>
      <c r="AK31" s="818" t="s">
        <v>529</v>
      </c>
      <c r="AL31" s="819"/>
      <c r="AM31" s="819"/>
      <c r="AN31" s="819"/>
      <c r="AO31" s="819"/>
      <c r="AP31" s="819">
        <v>282</v>
      </c>
      <c r="AQ31" s="819"/>
      <c r="AR31" s="819"/>
      <c r="AS31" s="819"/>
      <c r="AT31" s="819"/>
      <c r="AU31" s="819" t="s">
        <v>529</v>
      </c>
      <c r="AV31" s="819"/>
      <c r="AW31" s="819"/>
      <c r="AX31" s="819"/>
      <c r="AY31" s="819"/>
      <c r="AZ31" s="820" t="s">
        <v>529</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880</v>
      </c>
      <c r="R32" s="747"/>
      <c r="S32" s="747"/>
      <c r="T32" s="747"/>
      <c r="U32" s="747"/>
      <c r="V32" s="747">
        <v>797</v>
      </c>
      <c r="W32" s="747"/>
      <c r="X32" s="747"/>
      <c r="Y32" s="747"/>
      <c r="Z32" s="747"/>
      <c r="AA32" s="747">
        <v>83</v>
      </c>
      <c r="AB32" s="747"/>
      <c r="AC32" s="747"/>
      <c r="AD32" s="747"/>
      <c r="AE32" s="748"/>
      <c r="AF32" s="749">
        <v>66</v>
      </c>
      <c r="AG32" s="750"/>
      <c r="AH32" s="750"/>
      <c r="AI32" s="750"/>
      <c r="AJ32" s="751"/>
      <c r="AK32" s="818">
        <v>440</v>
      </c>
      <c r="AL32" s="819"/>
      <c r="AM32" s="819"/>
      <c r="AN32" s="819"/>
      <c r="AO32" s="819"/>
      <c r="AP32" s="819">
        <v>3495</v>
      </c>
      <c r="AQ32" s="819"/>
      <c r="AR32" s="819"/>
      <c r="AS32" s="819"/>
      <c r="AT32" s="819"/>
      <c r="AU32" s="819">
        <v>2499</v>
      </c>
      <c r="AV32" s="819"/>
      <c r="AW32" s="819"/>
      <c r="AX32" s="819"/>
      <c r="AY32" s="819"/>
      <c r="AZ32" s="820" t="s">
        <v>529</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1293</v>
      </c>
      <c r="AG63" s="830"/>
      <c r="AH63" s="830"/>
      <c r="AI63" s="830"/>
      <c r="AJ63" s="831"/>
      <c r="AK63" s="832"/>
      <c r="AL63" s="827"/>
      <c r="AM63" s="827"/>
      <c r="AN63" s="827"/>
      <c r="AO63" s="827"/>
      <c r="AP63" s="830">
        <v>3777</v>
      </c>
      <c r="AQ63" s="830"/>
      <c r="AR63" s="830"/>
      <c r="AS63" s="830"/>
      <c r="AT63" s="830"/>
      <c r="AU63" s="830">
        <v>2499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22</v>
      </c>
      <c r="R68" s="854"/>
      <c r="S68" s="854"/>
      <c r="T68" s="854"/>
      <c r="U68" s="854"/>
      <c r="V68" s="854">
        <v>20</v>
      </c>
      <c r="W68" s="854"/>
      <c r="X68" s="854"/>
      <c r="Y68" s="854"/>
      <c r="Z68" s="854"/>
      <c r="AA68" s="854">
        <v>2</v>
      </c>
      <c r="AB68" s="854"/>
      <c r="AC68" s="854"/>
      <c r="AD68" s="854"/>
      <c r="AE68" s="854"/>
      <c r="AF68" s="854">
        <v>2</v>
      </c>
      <c r="AG68" s="854"/>
      <c r="AH68" s="854"/>
      <c r="AI68" s="854"/>
      <c r="AJ68" s="854"/>
      <c r="AK68" s="854">
        <v>5</v>
      </c>
      <c r="AL68" s="854"/>
      <c r="AM68" s="854"/>
      <c r="AN68" s="854"/>
      <c r="AO68" s="854"/>
      <c r="AP68" s="854" t="s">
        <v>529</v>
      </c>
      <c r="AQ68" s="854"/>
      <c r="AR68" s="854"/>
      <c r="AS68" s="854"/>
      <c r="AT68" s="854"/>
      <c r="AU68" s="854" t="s">
        <v>529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290</v>
      </c>
      <c r="R69" s="819"/>
      <c r="S69" s="819"/>
      <c r="T69" s="819"/>
      <c r="U69" s="819"/>
      <c r="V69" s="819">
        <v>246</v>
      </c>
      <c r="W69" s="819"/>
      <c r="X69" s="819"/>
      <c r="Y69" s="819"/>
      <c r="Z69" s="819"/>
      <c r="AA69" s="819">
        <v>43</v>
      </c>
      <c r="AB69" s="819"/>
      <c r="AC69" s="819"/>
      <c r="AD69" s="819"/>
      <c r="AE69" s="819"/>
      <c r="AF69" s="819">
        <v>43</v>
      </c>
      <c r="AG69" s="819"/>
      <c r="AH69" s="819"/>
      <c r="AI69" s="819"/>
      <c r="AJ69" s="819"/>
      <c r="AK69" s="819" t="s">
        <v>529</v>
      </c>
      <c r="AL69" s="819"/>
      <c r="AM69" s="819"/>
      <c r="AN69" s="819"/>
      <c r="AO69" s="819"/>
      <c r="AP69" s="819">
        <v>100</v>
      </c>
      <c r="AQ69" s="819"/>
      <c r="AR69" s="819"/>
      <c r="AS69" s="819"/>
      <c r="AT69" s="819"/>
      <c r="AU69" s="819">
        <v>11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310</v>
      </c>
      <c r="R70" s="819"/>
      <c r="S70" s="819"/>
      <c r="T70" s="819"/>
      <c r="U70" s="819"/>
      <c r="V70" s="819">
        <v>237</v>
      </c>
      <c r="W70" s="819"/>
      <c r="X70" s="819"/>
      <c r="Y70" s="819"/>
      <c r="Z70" s="819"/>
      <c r="AA70" s="819">
        <v>74</v>
      </c>
      <c r="AB70" s="819"/>
      <c r="AC70" s="819"/>
      <c r="AD70" s="819"/>
      <c r="AE70" s="819"/>
      <c r="AF70" s="819">
        <v>74</v>
      </c>
      <c r="AG70" s="819"/>
      <c r="AH70" s="819"/>
      <c r="AI70" s="819"/>
      <c r="AJ70" s="819"/>
      <c r="AK70" s="819" t="s">
        <v>529</v>
      </c>
      <c r="AL70" s="819"/>
      <c r="AM70" s="819"/>
      <c r="AN70" s="819"/>
      <c r="AO70" s="819"/>
      <c r="AP70" s="819" t="s">
        <v>529</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5543</v>
      </c>
      <c r="R71" s="819"/>
      <c r="S71" s="819"/>
      <c r="T71" s="819"/>
      <c r="U71" s="819"/>
      <c r="V71" s="819">
        <v>5413</v>
      </c>
      <c r="W71" s="819"/>
      <c r="X71" s="819"/>
      <c r="Y71" s="819"/>
      <c r="Z71" s="819"/>
      <c r="AA71" s="819">
        <v>130</v>
      </c>
      <c r="AB71" s="819"/>
      <c r="AC71" s="819"/>
      <c r="AD71" s="819"/>
      <c r="AE71" s="819"/>
      <c r="AF71" s="819">
        <v>130</v>
      </c>
      <c r="AG71" s="819"/>
      <c r="AH71" s="819"/>
      <c r="AI71" s="819"/>
      <c r="AJ71" s="819"/>
      <c r="AK71" s="819">
        <v>750</v>
      </c>
      <c r="AL71" s="819"/>
      <c r="AM71" s="819"/>
      <c r="AN71" s="819"/>
      <c r="AO71" s="819"/>
      <c r="AP71" s="819" t="s">
        <v>529</v>
      </c>
      <c r="AQ71" s="819"/>
      <c r="AR71" s="819"/>
      <c r="AS71" s="819"/>
      <c r="AT71" s="819"/>
      <c r="AU71" s="819" t="s">
        <v>529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106</v>
      </c>
      <c r="R72" s="819"/>
      <c r="S72" s="819"/>
      <c r="T72" s="819"/>
      <c r="U72" s="819"/>
      <c r="V72" s="819">
        <v>50</v>
      </c>
      <c r="W72" s="819"/>
      <c r="X72" s="819"/>
      <c r="Y72" s="819"/>
      <c r="Z72" s="819"/>
      <c r="AA72" s="819">
        <v>56</v>
      </c>
      <c r="AB72" s="819"/>
      <c r="AC72" s="819"/>
      <c r="AD72" s="819"/>
      <c r="AE72" s="819"/>
      <c r="AF72" s="819">
        <v>56</v>
      </c>
      <c r="AG72" s="819"/>
      <c r="AH72" s="819"/>
      <c r="AI72" s="819"/>
      <c r="AJ72" s="819"/>
      <c r="AK72" s="819" t="s">
        <v>529</v>
      </c>
      <c r="AL72" s="819"/>
      <c r="AM72" s="819"/>
      <c r="AN72" s="819"/>
      <c r="AO72" s="819"/>
      <c r="AP72" s="819" t="s">
        <v>529</v>
      </c>
      <c r="AQ72" s="819"/>
      <c r="AR72" s="819"/>
      <c r="AS72" s="819"/>
      <c r="AT72" s="819"/>
      <c r="AU72" s="819" t="s">
        <v>529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t="s">
        <v>529</v>
      </c>
      <c r="AL73" s="819"/>
      <c r="AM73" s="819"/>
      <c r="AN73" s="819"/>
      <c r="AO73" s="819"/>
      <c r="AP73" s="819" t="s">
        <v>529</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379374</v>
      </c>
      <c r="R74" s="819"/>
      <c r="S74" s="819"/>
      <c r="T74" s="819"/>
      <c r="U74" s="819"/>
      <c r="V74" s="819">
        <v>363923</v>
      </c>
      <c r="W74" s="819"/>
      <c r="X74" s="819"/>
      <c r="Y74" s="819"/>
      <c r="Z74" s="819"/>
      <c r="AA74" s="819">
        <v>15452</v>
      </c>
      <c r="AB74" s="819"/>
      <c r="AC74" s="819"/>
      <c r="AD74" s="819"/>
      <c r="AE74" s="819"/>
      <c r="AF74" s="819">
        <v>15452</v>
      </c>
      <c r="AG74" s="819"/>
      <c r="AH74" s="819"/>
      <c r="AI74" s="819"/>
      <c r="AJ74" s="819"/>
      <c r="AK74" s="819">
        <v>4171</v>
      </c>
      <c r="AL74" s="819"/>
      <c r="AM74" s="819"/>
      <c r="AN74" s="819"/>
      <c r="AO74" s="819"/>
      <c r="AP74" s="819" t="s">
        <v>529</v>
      </c>
      <c r="AQ74" s="819"/>
      <c r="AR74" s="819"/>
      <c r="AS74" s="819"/>
      <c r="AT74" s="819"/>
      <c r="AU74" s="819" t="s">
        <v>529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305</v>
      </c>
      <c r="R75" s="868"/>
      <c r="S75" s="868"/>
      <c r="T75" s="868"/>
      <c r="U75" s="818"/>
      <c r="V75" s="869">
        <v>296</v>
      </c>
      <c r="W75" s="868"/>
      <c r="X75" s="868"/>
      <c r="Y75" s="868"/>
      <c r="Z75" s="818"/>
      <c r="AA75" s="869">
        <v>9</v>
      </c>
      <c r="AB75" s="868"/>
      <c r="AC75" s="868"/>
      <c r="AD75" s="868"/>
      <c r="AE75" s="818"/>
      <c r="AF75" s="869">
        <v>9</v>
      </c>
      <c r="AG75" s="868"/>
      <c r="AH75" s="868"/>
      <c r="AI75" s="868"/>
      <c r="AJ75" s="818"/>
      <c r="AK75" s="869">
        <v>4</v>
      </c>
      <c r="AL75" s="868"/>
      <c r="AM75" s="868"/>
      <c r="AN75" s="868"/>
      <c r="AO75" s="818"/>
      <c r="AP75" s="869" t="s">
        <v>529</v>
      </c>
      <c r="AQ75" s="868"/>
      <c r="AR75" s="868"/>
      <c r="AS75" s="868"/>
      <c r="AT75" s="818"/>
      <c r="AU75" s="869" t="s">
        <v>529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15770</v>
      </c>
      <c r="AG88" s="830"/>
      <c r="AH88" s="830"/>
      <c r="AI88" s="830"/>
      <c r="AJ88" s="830"/>
      <c r="AK88" s="827"/>
      <c r="AL88" s="827"/>
      <c r="AM88" s="827"/>
      <c r="AN88" s="827"/>
      <c r="AO88" s="827"/>
      <c r="AP88" s="830">
        <v>100</v>
      </c>
      <c r="AQ88" s="830"/>
      <c r="AR88" s="830"/>
      <c r="AS88" s="830"/>
      <c r="AT88" s="830"/>
      <c r="AU88" s="830">
        <v>11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606721</v>
      </c>
      <c r="AB110" s="890"/>
      <c r="AC110" s="890"/>
      <c r="AD110" s="890"/>
      <c r="AE110" s="891"/>
      <c r="AF110" s="892">
        <v>537867</v>
      </c>
      <c r="AG110" s="890"/>
      <c r="AH110" s="890"/>
      <c r="AI110" s="890"/>
      <c r="AJ110" s="891"/>
      <c r="AK110" s="892">
        <v>541319</v>
      </c>
      <c r="AL110" s="890"/>
      <c r="AM110" s="890"/>
      <c r="AN110" s="890"/>
      <c r="AO110" s="891"/>
      <c r="AP110" s="893">
        <v>5.9</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4181247</v>
      </c>
      <c r="BR110" s="927"/>
      <c r="BS110" s="927"/>
      <c r="BT110" s="927"/>
      <c r="BU110" s="927"/>
      <c r="BV110" s="927">
        <v>4305046</v>
      </c>
      <c r="BW110" s="927"/>
      <c r="BX110" s="927"/>
      <c r="BY110" s="927"/>
      <c r="BZ110" s="927"/>
      <c r="CA110" s="927">
        <v>3918440</v>
      </c>
      <c r="CB110" s="927"/>
      <c r="CC110" s="927"/>
      <c r="CD110" s="927"/>
      <c r="CE110" s="927"/>
      <c r="CF110" s="941">
        <v>42.6</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1555693</v>
      </c>
      <c r="DH110" s="927"/>
      <c r="DI110" s="927"/>
      <c r="DJ110" s="927"/>
      <c r="DK110" s="927"/>
      <c r="DL110" s="927">
        <v>1364098</v>
      </c>
      <c r="DM110" s="927"/>
      <c r="DN110" s="927"/>
      <c r="DO110" s="927"/>
      <c r="DP110" s="927"/>
      <c r="DQ110" s="927">
        <v>1173122</v>
      </c>
      <c r="DR110" s="927"/>
      <c r="DS110" s="927"/>
      <c r="DT110" s="927"/>
      <c r="DU110" s="927"/>
      <c r="DV110" s="928">
        <v>12.8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1989778</v>
      </c>
      <c r="BR111" s="920"/>
      <c r="BS111" s="920"/>
      <c r="BT111" s="920"/>
      <c r="BU111" s="920"/>
      <c r="BV111" s="920">
        <v>1453189</v>
      </c>
      <c r="BW111" s="920"/>
      <c r="BX111" s="920"/>
      <c r="BY111" s="920"/>
      <c r="BZ111" s="920"/>
      <c r="CA111" s="920">
        <v>1301647</v>
      </c>
      <c r="CB111" s="920"/>
      <c r="CC111" s="920"/>
      <c r="CD111" s="920"/>
      <c r="CE111" s="920"/>
      <c r="CF111" s="914">
        <v>14.2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2675188</v>
      </c>
      <c r="BR112" s="920"/>
      <c r="BS112" s="920"/>
      <c r="BT112" s="920"/>
      <c r="BU112" s="920"/>
      <c r="BV112" s="920">
        <v>2623114</v>
      </c>
      <c r="BW112" s="920"/>
      <c r="BX112" s="920"/>
      <c r="BY112" s="920"/>
      <c r="BZ112" s="920"/>
      <c r="CA112" s="920">
        <v>2499123</v>
      </c>
      <c r="CB112" s="920"/>
      <c r="CC112" s="920"/>
      <c r="CD112" s="920"/>
      <c r="CE112" s="920"/>
      <c r="CF112" s="914">
        <v>27.2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230645</v>
      </c>
      <c r="AB113" s="934"/>
      <c r="AC113" s="934"/>
      <c r="AD113" s="934"/>
      <c r="AE113" s="935"/>
      <c r="AF113" s="936">
        <v>243327</v>
      </c>
      <c r="AG113" s="934"/>
      <c r="AH113" s="934"/>
      <c r="AI113" s="934"/>
      <c r="AJ113" s="935"/>
      <c r="AK113" s="936">
        <v>234517</v>
      </c>
      <c r="AL113" s="934"/>
      <c r="AM113" s="934"/>
      <c r="AN113" s="934"/>
      <c r="AO113" s="935"/>
      <c r="AP113" s="937">
        <v>2.5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13347</v>
      </c>
      <c r="BR113" s="920"/>
      <c r="BS113" s="920"/>
      <c r="BT113" s="920"/>
      <c r="BU113" s="920"/>
      <c r="BV113" s="920">
        <v>12307</v>
      </c>
      <c r="BW113" s="920"/>
      <c r="BX113" s="920"/>
      <c r="BY113" s="920"/>
      <c r="BZ113" s="920"/>
      <c r="CA113" s="920">
        <v>10739</v>
      </c>
      <c r="CB113" s="920"/>
      <c r="CC113" s="920"/>
      <c r="CD113" s="920"/>
      <c r="CE113" s="920"/>
      <c r="CF113" s="914">
        <v>0.1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186</v>
      </c>
      <c r="AB114" s="959"/>
      <c r="AC114" s="959"/>
      <c r="AD114" s="959"/>
      <c r="AE114" s="960"/>
      <c r="AF114" s="961">
        <v>191</v>
      </c>
      <c r="AG114" s="959"/>
      <c r="AH114" s="959"/>
      <c r="AI114" s="959"/>
      <c r="AJ114" s="960"/>
      <c r="AK114" s="961">
        <v>1765</v>
      </c>
      <c r="AL114" s="959"/>
      <c r="AM114" s="959"/>
      <c r="AN114" s="959"/>
      <c r="AO114" s="960"/>
      <c r="AP114" s="962">
        <v>0</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1774794</v>
      </c>
      <c r="BR114" s="920"/>
      <c r="BS114" s="920"/>
      <c r="BT114" s="920"/>
      <c r="BU114" s="920"/>
      <c r="BV114" s="920">
        <v>1769114</v>
      </c>
      <c r="BW114" s="920"/>
      <c r="BX114" s="920"/>
      <c r="BY114" s="920"/>
      <c r="BZ114" s="920"/>
      <c r="CA114" s="920">
        <v>1611773</v>
      </c>
      <c r="CB114" s="920"/>
      <c r="CC114" s="920"/>
      <c r="CD114" s="920"/>
      <c r="CE114" s="920"/>
      <c r="CF114" s="914">
        <v>17.5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409465</v>
      </c>
      <c r="AB115" s="934"/>
      <c r="AC115" s="934"/>
      <c r="AD115" s="934"/>
      <c r="AE115" s="935"/>
      <c r="AF115" s="936">
        <v>217089</v>
      </c>
      <c r="AG115" s="934"/>
      <c r="AH115" s="934"/>
      <c r="AI115" s="934"/>
      <c r="AJ115" s="935"/>
      <c r="AK115" s="936">
        <v>215342</v>
      </c>
      <c r="AL115" s="934"/>
      <c r="AM115" s="934"/>
      <c r="AN115" s="934"/>
      <c r="AO115" s="935"/>
      <c r="AP115" s="937">
        <v>2.2999999999999998</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21628</v>
      </c>
      <c r="DH116" s="959"/>
      <c r="DI116" s="959"/>
      <c r="DJ116" s="959"/>
      <c r="DK116" s="960"/>
      <c r="DL116" s="961">
        <v>18023</v>
      </c>
      <c r="DM116" s="959"/>
      <c r="DN116" s="959"/>
      <c r="DO116" s="959"/>
      <c r="DP116" s="960"/>
      <c r="DQ116" s="961">
        <v>14746</v>
      </c>
      <c r="DR116" s="959"/>
      <c r="DS116" s="959"/>
      <c r="DT116" s="959"/>
      <c r="DU116" s="960"/>
      <c r="DV116" s="962">
        <v>0.2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1247017</v>
      </c>
      <c r="AB117" s="966"/>
      <c r="AC117" s="966"/>
      <c r="AD117" s="966"/>
      <c r="AE117" s="967"/>
      <c r="AF117" s="965">
        <v>998474</v>
      </c>
      <c r="AG117" s="966"/>
      <c r="AH117" s="966"/>
      <c r="AI117" s="966"/>
      <c r="AJ117" s="967"/>
      <c r="AK117" s="965">
        <v>992943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10634354</v>
      </c>
      <c r="BR118" s="986"/>
      <c r="BS118" s="986"/>
      <c r="BT118" s="986"/>
      <c r="BU118" s="986"/>
      <c r="BV118" s="986">
        <v>10162770</v>
      </c>
      <c r="BW118" s="986"/>
      <c r="BX118" s="986"/>
      <c r="BY118" s="986"/>
      <c r="BZ118" s="986"/>
      <c r="CA118" s="986">
        <v>9341722</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188805</v>
      </c>
      <c r="AB119" s="890"/>
      <c r="AC119" s="890"/>
      <c r="AD119" s="890"/>
      <c r="AE119" s="891"/>
      <c r="AF119" s="892">
        <v>191595</v>
      </c>
      <c r="AG119" s="890"/>
      <c r="AH119" s="890"/>
      <c r="AI119" s="890"/>
      <c r="AJ119" s="891"/>
      <c r="AK119" s="892">
        <v>190976</v>
      </c>
      <c r="AL119" s="890"/>
      <c r="AM119" s="890"/>
      <c r="AN119" s="890"/>
      <c r="AO119" s="891"/>
      <c r="AP119" s="893">
        <v>2.1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5686721</v>
      </c>
      <c r="BR119" s="927"/>
      <c r="BS119" s="927"/>
      <c r="BT119" s="927"/>
      <c r="BU119" s="927"/>
      <c r="BV119" s="927">
        <v>5733675</v>
      </c>
      <c r="BW119" s="927"/>
      <c r="BX119" s="927"/>
      <c r="BY119" s="927"/>
      <c r="BZ119" s="927"/>
      <c r="CA119" s="927">
        <v>7014751</v>
      </c>
      <c r="CB119" s="927"/>
      <c r="CC119" s="927"/>
      <c r="CD119" s="927"/>
      <c r="CE119" s="927"/>
      <c r="CF119" s="941">
        <v>76.3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412457</v>
      </c>
      <c r="DH119" s="998"/>
      <c r="DI119" s="998"/>
      <c r="DJ119" s="998"/>
      <c r="DK119" s="999"/>
      <c r="DL119" s="1000">
        <v>71068</v>
      </c>
      <c r="DM119" s="998"/>
      <c r="DN119" s="998"/>
      <c r="DO119" s="998"/>
      <c r="DP119" s="999"/>
      <c r="DQ119" s="1000">
        <v>113779</v>
      </c>
      <c r="DR119" s="998"/>
      <c r="DS119" s="998"/>
      <c r="DT119" s="998"/>
      <c r="DU119" s="999"/>
      <c r="DV119" s="1001">
        <v>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1677397</v>
      </c>
      <c r="BR120" s="920"/>
      <c r="BS120" s="920"/>
      <c r="BT120" s="920"/>
      <c r="BU120" s="920"/>
      <c r="BV120" s="920">
        <v>1615099</v>
      </c>
      <c r="BW120" s="920"/>
      <c r="BX120" s="920"/>
      <c r="BY120" s="920"/>
      <c r="BZ120" s="920"/>
      <c r="CA120" s="920">
        <v>1669639</v>
      </c>
      <c r="CB120" s="920"/>
      <c r="CC120" s="920"/>
      <c r="CD120" s="920"/>
      <c r="CE120" s="920"/>
      <c r="CF120" s="914">
        <v>18.2</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2675188</v>
      </c>
      <c r="DH120" s="927"/>
      <c r="DI120" s="927"/>
      <c r="DJ120" s="927"/>
      <c r="DK120" s="927"/>
      <c r="DL120" s="927">
        <v>2623114</v>
      </c>
      <c r="DM120" s="927"/>
      <c r="DN120" s="927"/>
      <c r="DO120" s="927"/>
      <c r="DP120" s="927"/>
      <c r="DQ120" s="927">
        <v>2499123</v>
      </c>
      <c r="DR120" s="927"/>
      <c r="DS120" s="927"/>
      <c r="DT120" s="927"/>
      <c r="DU120" s="927"/>
      <c r="DV120" s="928">
        <v>27.2</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6589544</v>
      </c>
      <c r="BR121" s="986"/>
      <c r="BS121" s="986"/>
      <c r="BT121" s="986"/>
      <c r="BU121" s="986"/>
      <c r="BV121" s="986">
        <v>6153275</v>
      </c>
      <c r="BW121" s="986"/>
      <c r="BX121" s="986"/>
      <c r="BY121" s="986"/>
      <c r="BZ121" s="986"/>
      <c r="CA121" s="986">
        <v>5681389</v>
      </c>
      <c r="CB121" s="986"/>
      <c r="CC121" s="986"/>
      <c r="CD121" s="986"/>
      <c r="CE121" s="986"/>
      <c r="CF121" s="1024">
        <v>61.8</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13953662</v>
      </c>
      <c r="BR122" s="1035"/>
      <c r="BS122" s="1035"/>
      <c r="BT122" s="1035"/>
      <c r="BU122" s="1035"/>
      <c r="BV122" s="1035">
        <v>13502049</v>
      </c>
      <c r="BW122" s="1035"/>
      <c r="BX122" s="1035"/>
      <c r="BY122" s="1035"/>
      <c r="BZ122" s="1035"/>
      <c r="CA122" s="1035">
        <v>14365779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3933</v>
      </c>
      <c r="AB123" s="959"/>
      <c r="AC123" s="959"/>
      <c r="AD123" s="959"/>
      <c r="AE123" s="960"/>
      <c r="AF123" s="961">
        <v>3605</v>
      </c>
      <c r="AG123" s="959"/>
      <c r="AH123" s="959"/>
      <c r="AI123" s="959"/>
      <c r="AJ123" s="960"/>
      <c r="AK123" s="961">
        <v>3277</v>
      </c>
      <c r="AL123" s="959"/>
      <c r="AM123" s="959"/>
      <c r="AN123" s="959"/>
      <c r="AO123" s="960"/>
      <c r="AP123" s="962">
        <v>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216727</v>
      </c>
      <c r="AB126" s="959"/>
      <c r="AC126" s="959"/>
      <c r="AD126" s="959"/>
      <c r="AE126" s="960"/>
      <c r="AF126" s="961">
        <v>21889</v>
      </c>
      <c r="AG126" s="959"/>
      <c r="AH126" s="959"/>
      <c r="AI126" s="959"/>
      <c r="AJ126" s="960"/>
      <c r="AK126" s="961">
        <v>21089</v>
      </c>
      <c r="AL126" s="959"/>
      <c r="AM126" s="959"/>
      <c r="AN126" s="959"/>
      <c r="AO126" s="960"/>
      <c r="AP126" s="962">
        <v>0.2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13.37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124041</v>
      </c>
      <c r="AB128" s="1090"/>
      <c r="AC128" s="1090"/>
      <c r="AD128" s="1090"/>
      <c r="AE128" s="1091"/>
      <c r="AF128" s="1092">
        <v>145067</v>
      </c>
      <c r="AG128" s="1090"/>
      <c r="AH128" s="1090"/>
      <c r="AI128" s="1090"/>
      <c r="AJ128" s="1091"/>
      <c r="AK128" s="1092">
        <v>169340</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18.37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9193412</v>
      </c>
      <c r="AB129" s="959"/>
      <c r="AC129" s="959"/>
      <c r="AD129" s="959"/>
      <c r="AE129" s="960"/>
      <c r="AF129" s="961">
        <v>9231085</v>
      </c>
      <c r="AG129" s="959"/>
      <c r="AH129" s="959"/>
      <c r="AI129" s="959"/>
      <c r="AJ129" s="960"/>
      <c r="AK129" s="961">
        <v>9807332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3.9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568079</v>
      </c>
      <c r="AB130" s="959"/>
      <c r="AC130" s="959"/>
      <c r="AD130" s="959"/>
      <c r="AE130" s="960"/>
      <c r="AF130" s="961">
        <v>589878</v>
      </c>
      <c r="AG130" s="959"/>
      <c r="AH130" s="959"/>
      <c r="AI130" s="959"/>
      <c r="AJ130" s="960"/>
      <c r="AK130" s="961">
        <v>609246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8625333</v>
      </c>
      <c r="AB131" s="998"/>
      <c r="AC131" s="998"/>
      <c r="AD131" s="998"/>
      <c r="AE131" s="999"/>
      <c r="AF131" s="1000">
        <v>8641207</v>
      </c>
      <c r="AG131" s="998"/>
      <c r="AH131" s="998"/>
      <c r="AI131" s="998"/>
      <c r="AJ131" s="999"/>
      <c r="AK131" s="1000">
        <v>9198086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6.4333400230000004</v>
      </c>
      <c r="AB132" s="1104"/>
      <c r="AC132" s="1104"/>
      <c r="AD132" s="1104"/>
      <c r="AE132" s="1105"/>
      <c r="AF132" s="1106">
        <v>3.0496781290000001</v>
      </c>
      <c r="AG132" s="1104"/>
      <c r="AH132" s="1104"/>
      <c r="AI132" s="1104"/>
      <c r="AJ132" s="1105"/>
      <c r="AK132" s="1106">
        <v>2.3304522269999999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6.4</v>
      </c>
      <c r="AB133" s="1111"/>
      <c r="AC133" s="1111"/>
      <c r="AD133" s="1111"/>
      <c r="AE133" s="1112"/>
      <c r="AF133" s="1110">
        <v>5</v>
      </c>
      <c r="AG133" s="1111"/>
      <c r="AH133" s="1111"/>
      <c r="AI133" s="1111"/>
      <c r="AJ133" s="1112"/>
      <c r="AK133" s="1110">
        <v>3.9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2001321</v>
      </c>
      <c r="L9" s="264">
        <v>47130</v>
      </c>
      <c r="M9" s="265">
        <v>59313</v>
      </c>
      <c r="N9" s="266">
        <v>-20.5</v>
      </c>
    </row>
    <row r="10" spans="1:16">
      <c r="A10" s="248"/>
      <c r="B10" s="244"/>
      <c r="C10" s="244"/>
      <c r="D10" s="244"/>
      <c r="E10" s="244"/>
      <c r="F10" s="244"/>
      <c r="G10" s="1119" t="s">
        <v>473</v>
      </c>
      <c r="H10" s="1120"/>
      <c r="I10" s="1120"/>
      <c r="J10" s="1121"/>
      <c r="K10" s="267">
        <v>310556</v>
      </c>
      <c r="L10" s="268">
        <v>7313</v>
      </c>
      <c r="M10" s="269">
        <v>5376</v>
      </c>
      <c r="N10" s="270">
        <v>36</v>
      </c>
    </row>
    <row r="11" spans="1:16" ht="13.5" customHeight="1">
      <c r="A11" s="248"/>
      <c r="B11" s="244"/>
      <c r="C11" s="244"/>
      <c r="D11" s="244"/>
      <c r="E11" s="244"/>
      <c r="F11" s="244"/>
      <c r="G11" s="1119" t="s">
        <v>474</v>
      </c>
      <c r="H11" s="1120"/>
      <c r="I11" s="1120"/>
      <c r="J11" s="1121"/>
      <c r="K11" s="267">
        <v>9789</v>
      </c>
      <c r="L11" s="268">
        <v>231</v>
      </c>
      <c r="M11" s="269">
        <v>7786</v>
      </c>
      <c r="N11" s="270">
        <v>-97</v>
      </c>
    </row>
    <row r="12" spans="1:16" ht="13.5" customHeight="1">
      <c r="A12" s="248"/>
      <c r="B12" s="244"/>
      <c r="C12" s="244"/>
      <c r="D12" s="244"/>
      <c r="E12" s="244"/>
      <c r="F12" s="244"/>
      <c r="G12" s="1119" t="s">
        <v>475</v>
      </c>
      <c r="H12" s="1120"/>
      <c r="I12" s="1120"/>
      <c r="J12" s="1121"/>
      <c r="K12" s="267" t="s">
        <v>476</v>
      </c>
      <c r="L12" s="268" t="s">
        <v>476</v>
      </c>
      <c r="M12" s="269">
        <v>131</v>
      </c>
      <c r="N12" s="270" t="s">
        <v>476</v>
      </c>
    </row>
    <row r="13" spans="1:16" ht="13.5" customHeight="1">
      <c r="A13" s="248"/>
      <c r="B13" s="244"/>
      <c r="C13" s="244"/>
      <c r="D13" s="244"/>
      <c r="E13" s="244"/>
      <c r="F13" s="244"/>
      <c r="G13" s="1119" t="s">
        <v>477</v>
      </c>
      <c r="H13" s="1120"/>
      <c r="I13" s="1120"/>
      <c r="J13" s="1121"/>
      <c r="K13" s="267" t="s">
        <v>476</v>
      </c>
      <c r="L13" s="268" t="s">
        <v>476</v>
      </c>
      <c r="M13" s="269">
        <v>5</v>
      </c>
      <c r="N13" s="270" t="s">
        <v>476</v>
      </c>
    </row>
    <row r="14" spans="1:16" ht="13.5" customHeight="1">
      <c r="A14" s="248"/>
      <c r="B14" s="244"/>
      <c r="C14" s="244"/>
      <c r="D14" s="244"/>
      <c r="E14" s="244"/>
      <c r="F14" s="244"/>
      <c r="G14" s="1119" t="s">
        <v>478</v>
      </c>
      <c r="H14" s="1120"/>
      <c r="I14" s="1120"/>
      <c r="J14" s="1121"/>
      <c r="K14" s="267">
        <v>88008</v>
      </c>
      <c r="L14" s="268">
        <v>2073</v>
      </c>
      <c r="M14" s="269">
        <v>2777</v>
      </c>
      <c r="N14" s="270">
        <v>-25.4</v>
      </c>
    </row>
    <row r="15" spans="1:16" ht="13.5" customHeight="1">
      <c r="A15" s="248"/>
      <c r="B15" s="244"/>
      <c r="C15" s="244"/>
      <c r="D15" s="244"/>
      <c r="E15" s="244"/>
      <c r="F15" s="244"/>
      <c r="G15" s="1119" t="s">
        <v>479</v>
      </c>
      <c r="H15" s="1120"/>
      <c r="I15" s="1120"/>
      <c r="J15" s="1121"/>
      <c r="K15" s="267">
        <v>66062</v>
      </c>
      <c r="L15" s="268">
        <v>1556</v>
      </c>
      <c r="M15" s="269">
        <v>1317</v>
      </c>
      <c r="N15" s="270">
        <v>18.100000000000001</v>
      </c>
    </row>
    <row r="16" spans="1:16">
      <c r="A16" s="248"/>
      <c r="B16" s="244"/>
      <c r="C16" s="244"/>
      <c r="D16" s="244"/>
      <c r="E16" s="244"/>
      <c r="F16" s="244"/>
      <c r="G16" s="1122" t="s">
        <v>480</v>
      </c>
      <c r="H16" s="1123"/>
      <c r="I16" s="1123"/>
      <c r="J16" s="1124"/>
      <c r="K16" s="268">
        <v>-148460</v>
      </c>
      <c r="L16" s="268">
        <v>-3496</v>
      </c>
      <c r="M16" s="269">
        <v>-6006</v>
      </c>
      <c r="N16" s="270">
        <v>-41.8</v>
      </c>
    </row>
    <row r="17" spans="1:16">
      <c r="A17" s="248"/>
      <c r="B17" s="244"/>
      <c r="C17" s="244"/>
      <c r="D17" s="244"/>
      <c r="E17" s="244"/>
      <c r="F17" s="244"/>
      <c r="G17" s="1122" t="s">
        <v>171</v>
      </c>
      <c r="H17" s="1123"/>
      <c r="I17" s="1123"/>
      <c r="J17" s="1124"/>
      <c r="K17" s="268">
        <v>2327276</v>
      </c>
      <c r="L17" s="268">
        <v>54806</v>
      </c>
      <c r="M17" s="269">
        <v>70700</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6.12</v>
      </c>
      <c r="L21" s="281">
        <v>6.73</v>
      </c>
      <c r="M21" s="282">
        <v>-0.61</v>
      </c>
      <c r="N21" s="249"/>
      <c r="O21" s="283"/>
      <c r="P21" s="279"/>
    </row>
    <row r="22" spans="1:16" s="284" customFormat="1">
      <c r="A22" s="279"/>
      <c r="B22" s="249"/>
      <c r="C22" s="249"/>
      <c r="D22" s="249"/>
      <c r="E22" s="249"/>
      <c r="F22" s="249"/>
      <c r="G22" s="1114" t="s">
        <v>486</v>
      </c>
      <c r="H22" s="1115"/>
      <c r="I22" s="1115"/>
      <c r="J22" s="1116"/>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541319</v>
      </c>
      <c r="L32" s="294">
        <v>12748</v>
      </c>
      <c r="M32" s="295">
        <v>33640</v>
      </c>
      <c r="N32" s="296">
        <v>-62.1</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v>
      </c>
      <c r="N34" s="296" t="s">
        <v>476</v>
      </c>
    </row>
    <row r="35" spans="1:16" ht="27" customHeight="1">
      <c r="A35" s="248"/>
      <c r="B35" s="244"/>
      <c r="C35" s="244"/>
      <c r="D35" s="244"/>
      <c r="E35" s="244"/>
      <c r="F35" s="244"/>
      <c r="G35" s="1130" t="s">
        <v>492</v>
      </c>
      <c r="H35" s="1131"/>
      <c r="I35" s="1131"/>
      <c r="J35" s="1132"/>
      <c r="K35" s="294">
        <v>234517</v>
      </c>
      <c r="L35" s="294">
        <v>5523</v>
      </c>
      <c r="M35" s="295">
        <v>10374</v>
      </c>
      <c r="N35" s="296">
        <v>-46.8</v>
      </c>
    </row>
    <row r="36" spans="1:16" ht="27" customHeight="1">
      <c r="A36" s="248"/>
      <c r="B36" s="244"/>
      <c r="C36" s="244"/>
      <c r="D36" s="244"/>
      <c r="E36" s="244"/>
      <c r="F36" s="244"/>
      <c r="G36" s="1130" t="s">
        <v>493</v>
      </c>
      <c r="H36" s="1131"/>
      <c r="I36" s="1131"/>
      <c r="J36" s="1132"/>
      <c r="K36" s="294">
        <v>1765</v>
      </c>
      <c r="L36" s="294">
        <v>42</v>
      </c>
      <c r="M36" s="295">
        <v>2665</v>
      </c>
      <c r="N36" s="296">
        <v>-98.4</v>
      </c>
    </row>
    <row r="37" spans="1:16" ht="13.5" customHeight="1">
      <c r="A37" s="248"/>
      <c r="B37" s="244"/>
      <c r="C37" s="244"/>
      <c r="D37" s="244"/>
      <c r="E37" s="244"/>
      <c r="F37" s="244"/>
      <c r="G37" s="1130" t="s">
        <v>494</v>
      </c>
      <c r="H37" s="1131"/>
      <c r="I37" s="1131"/>
      <c r="J37" s="1132"/>
      <c r="K37" s="294">
        <v>215342</v>
      </c>
      <c r="L37" s="294">
        <v>5071</v>
      </c>
      <c r="M37" s="295">
        <v>1343</v>
      </c>
      <c r="N37" s="296">
        <v>277.60000000000002</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-169340</v>
      </c>
      <c r="L39" s="300">
        <v>-3988</v>
      </c>
      <c r="M39" s="301">
        <v>-3110</v>
      </c>
      <c r="N39" s="302">
        <v>28.2</v>
      </c>
      <c r="O39" s="293"/>
    </row>
    <row r="40" spans="1:16" ht="27" customHeight="1">
      <c r="A40" s="248"/>
      <c r="B40" s="244"/>
      <c r="C40" s="244"/>
      <c r="D40" s="244"/>
      <c r="E40" s="244"/>
      <c r="F40" s="244"/>
      <c r="G40" s="1130" t="s">
        <v>497</v>
      </c>
      <c r="H40" s="1131"/>
      <c r="I40" s="1131"/>
      <c r="J40" s="1132"/>
      <c r="K40" s="300">
        <v>-609246</v>
      </c>
      <c r="L40" s="300">
        <v>-14347</v>
      </c>
      <c r="M40" s="301">
        <v>-31707</v>
      </c>
      <c r="N40" s="302">
        <v>-54.8</v>
      </c>
      <c r="O40" s="293"/>
    </row>
    <row r="41" spans="1:16">
      <c r="A41" s="248"/>
      <c r="B41" s="244"/>
      <c r="C41" s="244"/>
      <c r="D41" s="244"/>
      <c r="E41" s="244"/>
      <c r="F41" s="244"/>
      <c r="G41" s="1136" t="s">
        <v>281</v>
      </c>
      <c r="H41" s="1137"/>
      <c r="I41" s="1137"/>
      <c r="J41" s="1138"/>
      <c r="K41" s="294">
        <v>214357</v>
      </c>
      <c r="L41" s="300">
        <v>5048</v>
      </c>
      <c r="M41" s="301">
        <v>13210</v>
      </c>
      <c r="N41" s="302">
        <v>-61.8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2807462</v>
      </c>
      <c r="J51" s="320">
        <v>68610</v>
      </c>
      <c r="K51" s="321">
        <v>-23.5</v>
      </c>
      <c r="L51" s="322">
        <v>49426</v>
      </c>
      <c r="M51" s="323">
        <v>4.5999999999999996</v>
      </c>
      <c r="N51" s="324">
        <v>-28.1</v>
      </c>
    </row>
    <row r="52" spans="1:14">
      <c r="A52" s="248"/>
      <c r="B52" s="244"/>
      <c r="C52" s="244"/>
      <c r="D52" s="244"/>
      <c r="E52" s="244"/>
      <c r="F52" s="244"/>
      <c r="G52" s="325"/>
      <c r="H52" s="326" t="s">
        <v>508</v>
      </c>
      <c r="I52" s="327">
        <v>1779386</v>
      </c>
      <c r="J52" s="328">
        <v>43486</v>
      </c>
      <c r="K52" s="329">
        <v>-27.4</v>
      </c>
      <c r="L52" s="330">
        <v>26568</v>
      </c>
      <c r="M52" s="331">
        <v>-4.5999999999999996</v>
      </c>
      <c r="N52" s="332">
        <v>-22.8</v>
      </c>
    </row>
    <row r="53" spans="1:14">
      <c r="A53" s="248"/>
      <c r="B53" s="244"/>
      <c r="C53" s="244"/>
      <c r="D53" s="244"/>
      <c r="E53" s="244"/>
      <c r="F53" s="244"/>
      <c r="G53" s="310" t="s">
        <v>509</v>
      </c>
      <c r="H53" s="311"/>
      <c r="I53" s="319">
        <v>3079310</v>
      </c>
      <c r="J53" s="320">
        <v>74848</v>
      </c>
      <c r="K53" s="321">
        <v>9.1</v>
      </c>
      <c r="L53" s="322">
        <v>42839</v>
      </c>
      <c r="M53" s="323">
        <v>-13.3</v>
      </c>
      <c r="N53" s="324">
        <v>22.4</v>
      </c>
    </row>
    <row r="54" spans="1:14">
      <c r="A54" s="248"/>
      <c r="B54" s="244"/>
      <c r="C54" s="244"/>
      <c r="D54" s="244"/>
      <c r="E54" s="244"/>
      <c r="F54" s="244"/>
      <c r="G54" s="325"/>
      <c r="H54" s="326" t="s">
        <v>508</v>
      </c>
      <c r="I54" s="327">
        <v>1452082</v>
      </c>
      <c r="J54" s="328">
        <v>35295</v>
      </c>
      <c r="K54" s="329">
        <v>-18.8</v>
      </c>
      <c r="L54" s="330">
        <v>22027</v>
      </c>
      <c r="M54" s="331">
        <v>-17.100000000000001</v>
      </c>
      <c r="N54" s="332">
        <v>-1.7</v>
      </c>
    </row>
    <row r="55" spans="1:14">
      <c r="A55" s="248"/>
      <c r="B55" s="244"/>
      <c r="C55" s="244"/>
      <c r="D55" s="244"/>
      <c r="E55" s="244"/>
      <c r="F55" s="244"/>
      <c r="G55" s="310" t="s">
        <v>510</v>
      </c>
      <c r="H55" s="311"/>
      <c r="I55" s="319">
        <v>4112407</v>
      </c>
      <c r="J55" s="320">
        <v>98120</v>
      </c>
      <c r="K55" s="321">
        <v>31.1</v>
      </c>
      <c r="L55" s="322">
        <v>46819</v>
      </c>
      <c r="M55" s="323">
        <v>9.3000000000000007</v>
      </c>
      <c r="N55" s="324">
        <v>21.8</v>
      </c>
    </row>
    <row r="56" spans="1:14">
      <c r="A56" s="248"/>
      <c r="B56" s="244"/>
      <c r="C56" s="244"/>
      <c r="D56" s="244"/>
      <c r="E56" s="244"/>
      <c r="F56" s="244"/>
      <c r="G56" s="325"/>
      <c r="H56" s="326" t="s">
        <v>508</v>
      </c>
      <c r="I56" s="327">
        <v>1653817</v>
      </c>
      <c r="J56" s="328">
        <v>39459</v>
      </c>
      <c r="K56" s="329">
        <v>11.8</v>
      </c>
      <c r="L56" s="330">
        <v>24121</v>
      </c>
      <c r="M56" s="331">
        <v>9.5</v>
      </c>
      <c r="N56" s="332">
        <v>2.2999999999999998</v>
      </c>
    </row>
    <row r="57" spans="1:14">
      <c r="A57" s="248"/>
      <c r="B57" s="244"/>
      <c r="C57" s="244"/>
      <c r="D57" s="244"/>
      <c r="E57" s="244"/>
      <c r="F57" s="244"/>
      <c r="G57" s="310" t="s">
        <v>511</v>
      </c>
      <c r="H57" s="311"/>
      <c r="I57" s="319">
        <v>3386956</v>
      </c>
      <c r="J57" s="320">
        <v>80026</v>
      </c>
      <c r="K57" s="321">
        <v>-18.399999999999999</v>
      </c>
      <c r="L57" s="322">
        <v>53270</v>
      </c>
      <c r="M57" s="323">
        <v>13.8</v>
      </c>
      <c r="N57" s="324">
        <v>-32.200000000000003</v>
      </c>
    </row>
    <row r="58" spans="1:14">
      <c r="A58" s="248"/>
      <c r="B58" s="244"/>
      <c r="C58" s="244"/>
      <c r="D58" s="244"/>
      <c r="E58" s="244"/>
      <c r="F58" s="244"/>
      <c r="G58" s="325"/>
      <c r="H58" s="326" t="s">
        <v>508</v>
      </c>
      <c r="I58" s="327">
        <v>1653420</v>
      </c>
      <c r="J58" s="328">
        <v>39067</v>
      </c>
      <c r="K58" s="329">
        <v>-1</v>
      </c>
      <c r="L58" s="330">
        <v>24316</v>
      </c>
      <c r="M58" s="331">
        <v>0.8</v>
      </c>
      <c r="N58" s="332">
        <v>-1.8</v>
      </c>
    </row>
    <row r="59" spans="1:14">
      <c r="A59" s="248"/>
      <c r="B59" s="244"/>
      <c r="C59" s="244"/>
      <c r="D59" s="244"/>
      <c r="E59" s="244"/>
      <c r="F59" s="244"/>
      <c r="G59" s="310" t="s">
        <v>512</v>
      </c>
      <c r="H59" s="311"/>
      <c r="I59" s="319">
        <v>2299286</v>
      </c>
      <c r="J59" s="320">
        <v>54147</v>
      </c>
      <c r="K59" s="321">
        <v>-32.299999999999997</v>
      </c>
      <c r="L59" s="322">
        <v>53292</v>
      </c>
      <c r="M59" s="323">
        <v>0</v>
      </c>
      <c r="N59" s="324">
        <v>-32.299999999999997</v>
      </c>
    </row>
    <row r="60" spans="1:14">
      <c r="A60" s="248"/>
      <c r="B60" s="244"/>
      <c r="C60" s="244"/>
      <c r="D60" s="244"/>
      <c r="E60" s="244"/>
      <c r="F60" s="244"/>
      <c r="G60" s="325"/>
      <c r="H60" s="326" t="s">
        <v>508</v>
      </c>
      <c r="I60" s="333">
        <v>1991090</v>
      </c>
      <c r="J60" s="328">
        <v>46889</v>
      </c>
      <c r="K60" s="329">
        <v>20</v>
      </c>
      <c r="L60" s="330">
        <v>28900</v>
      </c>
      <c r="M60" s="331">
        <v>18.899999999999999</v>
      </c>
      <c r="N60" s="332">
        <v>1.1000000000000001</v>
      </c>
    </row>
    <row r="61" spans="1:14">
      <c r="A61" s="248"/>
      <c r="B61" s="244"/>
      <c r="C61" s="244"/>
      <c r="D61" s="244"/>
      <c r="E61" s="244"/>
      <c r="F61" s="244"/>
      <c r="G61" s="310" t="s">
        <v>513</v>
      </c>
      <c r="H61" s="334"/>
      <c r="I61" s="335">
        <v>3137084</v>
      </c>
      <c r="J61" s="336">
        <v>75150</v>
      </c>
      <c r="K61" s="337">
        <v>-6.8</v>
      </c>
      <c r="L61" s="338">
        <v>49129</v>
      </c>
      <c r="M61" s="339">
        <v>2.9</v>
      </c>
      <c r="N61" s="324">
        <v>-9.6999999999999993</v>
      </c>
    </row>
    <row r="62" spans="1:14">
      <c r="A62" s="248"/>
      <c r="B62" s="244"/>
      <c r="C62" s="244"/>
      <c r="D62" s="244"/>
      <c r="E62" s="244"/>
      <c r="F62" s="244"/>
      <c r="G62" s="325"/>
      <c r="H62" s="326" t="s">
        <v>508</v>
      </c>
      <c r="I62" s="327">
        <v>1705959</v>
      </c>
      <c r="J62" s="328">
        <v>40839</v>
      </c>
      <c r="K62" s="329">
        <v>-3.1</v>
      </c>
      <c r="L62" s="330">
        <v>25186</v>
      </c>
      <c r="M62" s="331">
        <v>1.5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37.71</v>
      </c>
      <c r="G47" s="12">
        <v>41.76</v>
      </c>
      <c r="H47" s="12">
        <v>46.1</v>
      </c>
      <c r="I47" s="12">
        <v>45.74</v>
      </c>
      <c r="J47" s="13">
        <v>48.8</v>
      </c>
    </row>
    <row r="48" spans="2:10" ht="57.75" customHeight="1">
      <c r="B48" s="14"/>
      <c r="C48" s="1141" t="s">
        <v>4</v>
      </c>
      <c r="D48" s="1141"/>
      <c r="E48" s="1142"/>
      <c r="F48" s="15">
        <v>5.55</v>
      </c>
      <c r="G48" s="16">
        <v>7.63</v>
      </c>
      <c r="H48" s="16">
        <v>6.12</v>
      </c>
      <c r="I48" s="16">
        <v>9.31</v>
      </c>
      <c r="J48" s="17">
        <v>8.89</v>
      </c>
    </row>
    <row r="49" spans="2:10" ht="57.75" customHeight="1" thickBot="1">
      <c r="B49" s="18"/>
      <c r="C49" s="1143" t="s">
        <v>5</v>
      </c>
      <c r="D49" s="1143"/>
      <c r="E49" s="1144"/>
      <c r="F49" s="19">
        <v>1.29</v>
      </c>
      <c r="G49" s="20">
        <v>2.82</v>
      </c>
      <c r="H49" s="20">
        <v>4.6900000000000004</v>
      </c>
      <c r="I49" s="20">
        <v>3.04</v>
      </c>
      <c r="J49" s="21">
        <v>5.87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9.0299999999999994</v>
      </c>
      <c r="G34" s="33">
        <v>9.9600000000000009</v>
      </c>
      <c r="H34" s="33">
        <v>9.65</v>
      </c>
      <c r="I34" s="33">
        <v>10.62</v>
      </c>
      <c r="J34" s="34">
        <v>9.4700000000000006</v>
      </c>
      <c r="K34" s="22"/>
      <c r="L34" s="22"/>
      <c r="M34" s="22"/>
      <c r="N34" s="22"/>
      <c r="O34" s="22"/>
      <c r="P34" s="22"/>
    </row>
    <row r="35" spans="1:16" ht="39" customHeight="1">
      <c r="A35" s="22"/>
      <c r="B35" s="35"/>
      <c r="C35" s="1145" t="s">
        <v>521</v>
      </c>
      <c r="D35" s="1146"/>
      <c r="E35" s="1147"/>
      <c r="F35" s="36">
        <v>5.54</v>
      </c>
      <c r="G35" s="37">
        <v>7.62</v>
      </c>
      <c r="H35" s="37">
        <v>6.12</v>
      </c>
      <c r="I35" s="37">
        <v>9.31</v>
      </c>
      <c r="J35" s="38">
        <v>8.8800000000000008</v>
      </c>
      <c r="K35" s="22"/>
      <c r="L35" s="22"/>
      <c r="M35" s="22"/>
      <c r="N35" s="22"/>
      <c r="O35" s="22"/>
      <c r="P35" s="22"/>
    </row>
    <row r="36" spans="1:16" ht="39" customHeight="1">
      <c r="A36" s="22"/>
      <c r="B36" s="35"/>
      <c r="C36" s="1145" t="s">
        <v>522</v>
      </c>
      <c r="D36" s="1146"/>
      <c r="E36" s="1147"/>
      <c r="F36" s="36">
        <v>1.83</v>
      </c>
      <c r="G36" s="37">
        <v>1.67</v>
      </c>
      <c r="H36" s="37">
        <v>2.09</v>
      </c>
      <c r="I36" s="37">
        <v>3.13</v>
      </c>
      <c r="J36" s="38">
        <v>1.72</v>
      </c>
      <c r="K36" s="22"/>
      <c r="L36" s="22"/>
      <c r="M36" s="22"/>
      <c r="N36" s="22"/>
      <c r="O36" s="22"/>
      <c r="P36" s="22"/>
    </row>
    <row r="37" spans="1:16" ht="39" customHeight="1">
      <c r="A37" s="22"/>
      <c r="B37" s="35"/>
      <c r="C37" s="1145" t="s">
        <v>523</v>
      </c>
      <c r="D37" s="1146"/>
      <c r="E37" s="1147"/>
      <c r="F37" s="36">
        <v>0.26</v>
      </c>
      <c r="G37" s="37">
        <v>0.44</v>
      </c>
      <c r="H37" s="37">
        <v>0.19</v>
      </c>
      <c r="I37" s="37">
        <v>0.89</v>
      </c>
      <c r="J37" s="38">
        <v>1.21</v>
      </c>
      <c r="K37" s="22"/>
      <c r="L37" s="22"/>
      <c r="M37" s="22"/>
      <c r="N37" s="22"/>
      <c r="O37" s="22"/>
      <c r="P37" s="22"/>
    </row>
    <row r="38" spans="1:16" ht="39" customHeight="1">
      <c r="A38" s="22"/>
      <c r="B38" s="35"/>
      <c r="C38" s="1145" t="s">
        <v>524</v>
      </c>
      <c r="D38" s="1146"/>
      <c r="E38" s="1147"/>
      <c r="F38" s="36">
        <v>0.39</v>
      </c>
      <c r="G38" s="37">
        <v>0.38</v>
      </c>
      <c r="H38" s="37">
        <v>0.64</v>
      </c>
      <c r="I38" s="37">
        <v>1.0900000000000001</v>
      </c>
      <c r="J38" s="38">
        <v>0.67</v>
      </c>
      <c r="K38" s="22"/>
      <c r="L38" s="22"/>
      <c r="M38" s="22"/>
      <c r="N38" s="22"/>
      <c r="O38" s="22"/>
      <c r="P38" s="22"/>
    </row>
    <row r="39" spans="1:16" ht="39" customHeight="1">
      <c r="A39" s="22"/>
      <c r="B39" s="35"/>
      <c r="C39" s="1145" t="s">
        <v>525</v>
      </c>
      <c r="D39" s="1146"/>
      <c r="E39" s="1147"/>
      <c r="F39" s="36">
        <v>0.06</v>
      </c>
      <c r="G39" s="37">
        <v>0.18</v>
      </c>
      <c r="H39" s="37">
        <v>0.43</v>
      </c>
      <c r="I39" s="37">
        <v>0.2</v>
      </c>
      <c r="J39" s="38">
        <v>0.09</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770</v>
      </c>
      <c r="L45" s="60">
        <v>714</v>
      </c>
      <c r="M45" s="60">
        <v>607</v>
      </c>
      <c r="N45" s="60">
        <v>538</v>
      </c>
      <c r="O45" s="61">
        <v>541</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223</v>
      </c>
      <c r="L48" s="64">
        <v>219</v>
      </c>
      <c r="M48" s="64">
        <v>231</v>
      </c>
      <c r="N48" s="64">
        <v>243</v>
      </c>
      <c r="O48" s="65">
        <v>235</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0</v>
      </c>
      <c r="O49" s="65">
        <v>2</v>
      </c>
      <c r="P49" s="48"/>
      <c r="Q49" s="48"/>
      <c r="R49" s="48"/>
      <c r="S49" s="48"/>
      <c r="T49" s="48"/>
      <c r="U49" s="48"/>
    </row>
    <row r="50" spans="1:21" ht="30.75" customHeight="1">
      <c r="A50" s="48"/>
      <c r="B50" s="1163"/>
      <c r="C50" s="1164"/>
      <c r="D50" s="62"/>
      <c r="E50" s="1155" t="s">
        <v>17</v>
      </c>
      <c r="F50" s="1155"/>
      <c r="G50" s="1155"/>
      <c r="H50" s="1155"/>
      <c r="I50" s="1155"/>
      <c r="J50" s="1156"/>
      <c r="K50" s="63">
        <v>354</v>
      </c>
      <c r="L50" s="64">
        <v>217</v>
      </c>
      <c r="M50" s="64">
        <v>409</v>
      </c>
      <c r="N50" s="64">
        <v>217</v>
      </c>
      <c r="O50" s="65">
        <v>215</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683</v>
      </c>
      <c r="L52" s="64">
        <v>687</v>
      </c>
      <c r="M52" s="64">
        <v>692</v>
      </c>
      <c r="N52" s="64">
        <v>735</v>
      </c>
      <c r="O52" s="65">
        <v>778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664</v>
      </c>
      <c r="L53" s="69">
        <v>463</v>
      </c>
      <c r="M53" s="69">
        <v>555</v>
      </c>
      <c r="N53" s="69">
        <v>263</v>
      </c>
      <c r="O53" s="70">
        <v>215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5032</v>
      </c>
      <c r="J41" s="83">
        <v>4609</v>
      </c>
      <c r="K41" s="83">
        <v>4181</v>
      </c>
      <c r="L41" s="83">
        <v>4305</v>
      </c>
      <c r="M41" s="84">
        <v>3918</v>
      </c>
    </row>
    <row r="42" spans="2:13" ht="27.75" customHeight="1">
      <c r="B42" s="1171"/>
      <c r="C42" s="1172"/>
      <c r="D42" s="85"/>
      <c r="E42" s="1177" t="s">
        <v>26</v>
      </c>
      <c r="F42" s="1177"/>
      <c r="G42" s="1177"/>
      <c r="H42" s="1178"/>
      <c r="I42" s="86">
        <v>3049</v>
      </c>
      <c r="J42" s="87">
        <v>2523</v>
      </c>
      <c r="K42" s="87">
        <v>1990</v>
      </c>
      <c r="L42" s="87">
        <v>1453</v>
      </c>
      <c r="M42" s="88">
        <v>1302</v>
      </c>
    </row>
    <row r="43" spans="2:13" ht="27.75" customHeight="1">
      <c r="B43" s="1171"/>
      <c r="C43" s="1172"/>
      <c r="D43" s="85"/>
      <c r="E43" s="1177" t="s">
        <v>27</v>
      </c>
      <c r="F43" s="1177"/>
      <c r="G43" s="1177"/>
      <c r="H43" s="1178"/>
      <c r="I43" s="86">
        <v>2604</v>
      </c>
      <c r="J43" s="87">
        <v>2713</v>
      </c>
      <c r="K43" s="87">
        <v>2675</v>
      </c>
      <c r="L43" s="87">
        <v>2623</v>
      </c>
      <c r="M43" s="88">
        <v>2499</v>
      </c>
    </row>
    <row r="44" spans="2:13" ht="27.75" customHeight="1">
      <c r="B44" s="1171"/>
      <c r="C44" s="1172"/>
      <c r="D44" s="85"/>
      <c r="E44" s="1177" t="s">
        <v>28</v>
      </c>
      <c r="F44" s="1177"/>
      <c r="G44" s="1177"/>
      <c r="H44" s="1178"/>
      <c r="I44" s="86">
        <v>16</v>
      </c>
      <c r="J44" s="87">
        <v>15</v>
      </c>
      <c r="K44" s="87">
        <v>13</v>
      </c>
      <c r="L44" s="87">
        <v>12</v>
      </c>
      <c r="M44" s="88">
        <v>11</v>
      </c>
    </row>
    <row r="45" spans="2:13" ht="27.75" customHeight="1">
      <c r="B45" s="1171"/>
      <c r="C45" s="1172"/>
      <c r="D45" s="85"/>
      <c r="E45" s="1177" t="s">
        <v>29</v>
      </c>
      <c r="F45" s="1177"/>
      <c r="G45" s="1177"/>
      <c r="H45" s="1178"/>
      <c r="I45" s="86">
        <v>1456</v>
      </c>
      <c r="J45" s="87">
        <v>1524</v>
      </c>
      <c r="K45" s="87">
        <v>1775</v>
      </c>
      <c r="L45" s="87">
        <v>1769</v>
      </c>
      <c r="M45" s="88">
        <v>1612</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6577</v>
      </c>
      <c r="J49" s="87">
        <v>6170</v>
      </c>
      <c r="K49" s="87">
        <v>5687</v>
      </c>
      <c r="L49" s="87">
        <v>5734</v>
      </c>
      <c r="M49" s="88">
        <v>7015</v>
      </c>
    </row>
    <row r="50" spans="2:13" ht="27.75" customHeight="1">
      <c r="B50" s="1171"/>
      <c r="C50" s="1172"/>
      <c r="D50" s="85"/>
      <c r="E50" s="1177" t="s">
        <v>35</v>
      </c>
      <c r="F50" s="1177"/>
      <c r="G50" s="1177"/>
      <c r="H50" s="1178"/>
      <c r="I50" s="86">
        <v>2038</v>
      </c>
      <c r="J50" s="87">
        <v>1973</v>
      </c>
      <c r="K50" s="87">
        <v>1677</v>
      </c>
      <c r="L50" s="87">
        <v>1615</v>
      </c>
      <c r="M50" s="88">
        <v>1670</v>
      </c>
    </row>
    <row r="51" spans="2:13" ht="27.75" customHeight="1">
      <c r="B51" s="1173"/>
      <c r="C51" s="1174"/>
      <c r="D51" s="85"/>
      <c r="E51" s="1177" t="s">
        <v>36</v>
      </c>
      <c r="F51" s="1177"/>
      <c r="G51" s="1177"/>
      <c r="H51" s="1178"/>
      <c r="I51" s="86">
        <v>7053</v>
      </c>
      <c r="J51" s="87">
        <v>6939</v>
      </c>
      <c r="K51" s="87">
        <v>6590</v>
      </c>
      <c r="L51" s="87">
        <v>6153</v>
      </c>
      <c r="M51" s="88">
        <v>5681</v>
      </c>
    </row>
    <row r="52" spans="2:13" ht="27.75" customHeight="1" thickBot="1">
      <c r="B52" s="1181" t="s">
        <v>37</v>
      </c>
      <c r="C52" s="1182"/>
      <c r="D52" s="90"/>
      <c r="E52" s="1183" t="s">
        <v>38</v>
      </c>
      <c r="F52" s="1183"/>
      <c r="G52" s="1183"/>
      <c r="H52" s="1184"/>
      <c r="I52" s="91">
        <v>-3510</v>
      </c>
      <c r="J52" s="92">
        <v>-3697</v>
      </c>
      <c r="K52" s="92">
        <v>-3319</v>
      </c>
      <c r="L52" s="92">
        <v>-3339</v>
      </c>
      <c r="M52" s="93">
        <v>-5024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68610</v>
      </c>
      <c r="E3" s="116"/>
      <c r="F3" s="117">
        <v>49426</v>
      </c>
      <c r="G3" s="118"/>
      <c r="H3" s="119"/>
    </row>
    <row r="4" spans="1:8">
      <c r="A4" s="120"/>
      <c r="B4" s="121"/>
      <c r="C4" s="122"/>
      <c r="D4" s="123">
        <v>43486</v>
      </c>
      <c r="E4" s="124"/>
      <c r="F4" s="125">
        <v>26568</v>
      </c>
      <c r="G4" s="126"/>
      <c r="H4" s="127"/>
    </row>
    <row r="5" spans="1:8">
      <c r="A5" s="108" t="s">
        <v>509</v>
      </c>
      <c r="B5" s="113"/>
      <c r="C5" s="114"/>
      <c r="D5" s="115">
        <v>74848</v>
      </c>
      <c r="E5" s="116"/>
      <c r="F5" s="117">
        <v>42839</v>
      </c>
      <c r="G5" s="118"/>
      <c r="H5" s="119"/>
    </row>
    <row r="6" spans="1:8">
      <c r="A6" s="120"/>
      <c r="B6" s="121"/>
      <c r="C6" s="122"/>
      <c r="D6" s="123">
        <v>35295</v>
      </c>
      <c r="E6" s="124"/>
      <c r="F6" s="125">
        <v>22027</v>
      </c>
      <c r="G6" s="126"/>
      <c r="H6" s="127"/>
    </row>
    <row r="7" spans="1:8">
      <c r="A7" s="108" t="s">
        <v>510</v>
      </c>
      <c r="B7" s="113"/>
      <c r="C7" s="114"/>
      <c r="D7" s="115">
        <v>98120</v>
      </c>
      <c r="E7" s="116"/>
      <c r="F7" s="117">
        <v>46819</v>
      </c>
      <c r="G7" s="118"/>
      <c r="H7" s="119"/>
    </row>
    <row r="8" spans="1:8">
      <c r="A8" s="120"/>
      <c r="B8" s="121"/>
      <c r="C8" s="122"/>
      <c r="D8" s="123">
        <v>39459</v>
      </c>
      <c r="E8" s="124"/>
      <c r="F8" s="125">
        <v>24121</v>
      </c>
      <c r="G8" s="126"/>
      <c r="H8" s="127"/>
    </row>
    <row r="9" spans="1:8">
      <c r="A9" s="108" t="s">
        <v>511</v>
      </c>
      <c r="B9" s="113"/>
      <c r="C9" s="114"/>
      <c r="D9" s="115">
        <v>80026</v>
      </c>
      <c r="E9" s="116"/>
      <c r="F9" s="117">
        <v>53270</v>
      </c>
      <c r="G9" s="118"/>
      <c r="H9" s="119"/>
    </row>
    <row r="10" spans="1:8">
      <c r="A10" s="120"/>
      <c r="B10" s="121"/>
      <c r="C10" s="122"/>
      <c r="D10" s="123">
        <v>39067</v>
      </c>
      <c r="E10" s="124"/>
      <c r="F10" s="125">
        <v>24316</v>
      </c>
      <c r="G10" s="126"/>
      <c r="H10" s="127"/>
    </row>
    <row r="11" spans="1:8">
      <c r="A11" s="108" t="s">
        <v>512</v>
      </c>
      <c r="B11" s="113"/>
      <c r="C11" s="114"/>
      <c r="D11" s="115">
        <v>54147</v>
      </c>
      <c r="E11" s="116"/>
      <c r="F11" s="117">
        <v>53292</v>
      </c>
      <c r="G11" s="118"/>
      <c r="H11" s="119"/>
    </row>
    <row r="12" spans="1:8">
      <c r="A12" s="120"/>
      <c r="B12" s="121"/>
      <c r="C12" s="128"/>
      <c r="D12" s="123">
        <v>46889</v>
      </c>
      <c r="E12" s="124"/>
      <c r="F12" s="125">
        <v>28900</v>
      </c>
      <c r="G12" s="126"/>
      <c r="H12" s="127"/>
    </row>
    <row r="13" spans="1:8">
      <c r="A13" s="108"/>
      <c r="B13" s="113"/>
      <c r="C13" s="129"/>
      <c r="D13" s="130">
        <v>75150</v>
      </c>
      <c r="E13" s="131"/>
      <c r="F13" s="132">
        <v>49129</v>
      </c>
      <c r="G13" s="133"/>
      <c r="H13" s="119"/>
    </row>
    <row r="14" spans="1:8">
      <c r="A14" s="120"/>
      <c r="B14" s="121"/>
      <c r="C14" s="122"/>
      <c r="D14" s="123">
        <v>40839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5.55</v>
      </c>
      <c r="C19" s="134">
        <f>ROUND(VALUE(SUBSTITUTE(実質収支比率等に係る経年分析!G$48,"▲","-")),2)</f>
        <v>7.63</v>
      </c>
      <c r="D19" s="134">
        <f>ROUND(VALUE(SUBSTITUTE(実質収支比率等に係る経年分析!H$48,"▲","-")),2)</f>
        <v>6.12</v>
      </c>
      <c r="E19" s="134">
        <f>ROUND(VALUE(SUBSTITUTE(実質収支比率等に係る経年分析!I$48,"▲","-")),2)</f>
        <v>9.31</v>
      </c>
      <c r="F19" s="134">
        <f>ROUND(VALUE(SUBSTITUTE(実質収支比率等に係る経年分析!J$48,"▲","-")),2)</f>
        <v>8.89</v>
      </c>
    </row>
    <row r="20" spans="1:11">
      <c r="A20" s="134" t="s">
        <v>43</v>
      </c>
      <c r="B20" s="134">
        <f>ROUND(VALUE(SUBSTITUTE(実質収支比率等に係る経年分析!F$47,"▲","-")),2)</f>
        <v>37.71</v>
      </c>
      <c r="C20" s="134">
        <f>ROUND(VALUE(SUBSTITUTE(実質収支比率等に係る経年分析!G$47,"▲","-")),2)</f>
        <v>41.76</v>
      </c>
      <c r="D20" s="134">
        <f>ROUND(VALUE(SUBSTITUTE(実質収支比率等に係る経年分析!H$47,"▲","-")),2)</f>
        <v>46.1</v>
      </c>
      <c r="E20" s="134">
        <f>ROUND(VALUE(SUBSTITUTE(実質収支比率等に係る経年分析!I$47,"▲","-")),2)</f>
        <v>45.74</v>
      </c>
      <c r="F20" s="134">
        <f>ROUND(VALUE(SUBSTITUTE(実質収支比率等に係る経年分析!J$47,"▲","-")),2)</f>
        <v>48.8</v>
      </c>
    </row>
    <row r="21" spans="1:11">
      <c r="A21" s="134" t="s">
        <v>44</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2.82</v>
      </c>
      <c r="D21" s="134">
        <f>IF(ISNUMBER(VALUE(SUBSTITUTE(実質収支比率等に係る経年分析!H$49,"▲","-"))),ROUND(VALUE(SUBSTITUTE(実質収支比率等に係る経年分析!H$49,"▲","-")),2),NA())</f>
        <v>4.6900000000000004</v>
      </c>
      <c r="E21" s="134">
        <f>IF(ISNUMBER(VALUE(SUBSTITUTE(実質収支比率等に係る経年分析!I$49,"▲","-"))),ROUND(VALUE(SUBSTITUTE(実質収支比率等に係る経年分析!I$49,"▲","-")),2),NA())</f>
        <v>3.04</v>
      </c>
      <c r="F21" s="134">
        <f>IF(ISNUMBER(VALUE(SUBSTITUTE(実質収支比率等に係る経年分析!J$49,"▲","-"))),ROUND(VALUE(SUBSTITUTE(実質収支比率等に係る経年分析!J$49,"▲","-")),2),NA())</f>
        <v>5.87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8.8800000000000008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9.0299999999999994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9.4700000000000006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683</v>
      </c>
      <c r="E42" s="136"/>
      <c r="F42" s="136"/>
      <c r="G42" s="136">
        <f>'実質公債費比率（分子）の構造'!L$52</f>
        <v>687</v>
      </c>
      <c r="H42" s="136"/>
      <c r="I42" s="136"/>
      <c r="J42" s="136">
        <f>'実質公債費比率（分子）の構造'!M$52</f>
        <v>692</v>
      </c>
      <c r="K42" s="136"/>
      <c r="L42" s="136"/>
      <c r="M42" s="136">
        <f>'実質公債費比率（分子）の構造'!N$52</f>
        <v>735</v>
      </c>
      <c r="N42" s="136"/>
      <c r="O42" s="136"/>
      <c r="P42" s="136">
        <f>'実質公債費比率（分子）の構造'!O$52</f>
        <v>778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354</v>
      </c>
      <c r="C44" s="136"/>
      <c r="D44" s="136"/>
      <c r="E44" s="136">
        <f>'実質公債費比率（分子）の構造'!L$50</f>
        <v>217</v>
      </c>
      <c r="F44" s="136"/>
      <c r="G44" s="136"/>
      <c r="H44" s="136">
        <f>'実質公債費比率（分子）の構造'!M$50</f>
        <v>409</v>
      </c>
      <c r="I44" s="136"/>
      <c r="J44" s="136"/>
      <c r="K44" s="136">
        <f>'実質公債費比率（分子）の構造'!N$50</f>
        <v>217</v>
      </c>
      <c r="L44" s="136"/>
      <c r="M44" s="136"/>
      <c r="N44" s="136">
        <f>'実質公債費比率（分子）の構造'!O$50</f>
        <v>215</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2</v>
      </c>
      <c r="O45" s="136"/>
      <c r="P45" s="136"/>
    </row>
    <row r="46" spans="1:16">
      <c r="A46" s="136" t="s">
        <v>55</v>
      </c>
      <c r="B46" s="136">
        <f>'実質公債費比率（分子）の構造'!K$48</f>
        <v>223</v>
      </c>
      <c r="C46" s="136"/>
      <c r="D46" s="136"/>
      <c r="E46" s="136">
        <f>'実質公債費比率（分子）の構造'!L$48</f>
        <v>219</v>
      </c>
      <c r="F46" s="136"/>
      <c r="G46" s="136"/>
      <c r="H46" s="136">
        <f>'実質公債費比率（分子）の構造'!M$48</f>
        <v>231</v>
      </c>
      <c r="I46" s="136"/>
      <c r="J46" s="136"/>
      <c r="K46" s="136">
        <f>'実質公債費比率（分子）の構造'!N$48</f>
        <v>243</v>
      </c>
      <c r="L46" s="136"/>
      <c r="M46" s="136"/>
      <c r="N46" s="136">
        <f>'実質公債費比率（分子）の構造'!O$48</f>
        <v>235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770</v>
      </c>
      <c r="C49" s="136"/>
      <c r="D49" s="136"/>
      <c r="E49" s="136">
        <f>'実質公債費比率（分子）の構造'!L$45</f>
        <v>714</v>
      </c>
      <c r="F49" s="136"/>
      <c r="G49" s="136"/>
      <c r="H49" s="136">
        <f>'実質公債費比率（分子）の構造'!M$45</f>
        <v>607</v>
      </c>
      <c r="I49" s="136"/>
      <c r="J49" s="136"/>
      <c r="K49" s="136">
        <f>'実質公債費比率（分子）の構造'!N$45</f>
        <v>538</v>
      </c>
      <c r="L49" s="136"/>
      <c r="M49" s="136"/>
      <c r="N49" s="136">
        <f>'実質公債費比率（分子）の構造'!O$45</f>
        <v>541</v>
      </c>
      <c r="O49" s="136"/>
      <c r="P49" s="136"/>
    </row>
    <row r="50" spans="1:16">
      <c r="A50" s="136" t="s">
        <v>59</v>
      </c>
      <c r="B50" s="136" t="e">
        <f>NA()</f>
        <v>#N/A</v>
      </c>
      <c r="C50" s="136">
        <f>IF(ISNUMBER('実質公債費比率（分子）の構造'!K$53),'実質公債費比率（分子）の構造'!K$53,NA())</f>
        <v>664</v>
      </c>
      <c r="D50" s="136" t="e">
        <f>NA()</f>
        <v>#N/A</v>
      </c>
      <c r="E50" s="136" t="e">
        <f>NA()</f>
        <v>#N/A</v>
      </c>
      <c r="F50" s="136">
        <f>IF(ISNUMBER('実質公債費比率（分子）の構造'!L$53),'実質公債費比率（分子）の構造'!L$53,NA())</f>
        <v>463</v>
      </c>
      <c r="G50" s="136" t="e">
        <f>NA()</f>
        <v>#N/A</v>
      </c>
      <c r="H50" s="136" t="e">
        <f>NA()</f>
        <v>#N/A</v>
      </c>
      <c r="I50" s="136">
        <f>IF(ISNUMBER('実質公債費比率（分子）の構造'!M$53),'実質公債費比率（分子）の構造'!M$53,NA())</f>
        <v>555</v>
      </c>
      <c r="J50" s="136" t="e">
        <f>NA()</f>
        <v>#N/A</v>
      </c>
      <c r="K50" s="136" t="e">
        <f>NA()</f>
        <v>#N/A</v>
      </c>
      <c r="L50" s="136">
        <f>IF(ISNUMBER('実質公債費比率（分子）の構造'!N$53),'実質公債費比率（分子）の構造'!N$53,NA())</f>
        <v>263</v>
      </c>
      <c r="M50" s="136" t="e">
        <f>NA()</f>
        <v>#N/A</v>
      </c>
      <c r="N50" s="136" t="e">
        <f>NA()</f>
        <v>#N/A</v>
      </c>
      <c r="O50" s="136">
        <f>IF(ISNUMBER('実質公債費比率（分子）の構造'!O$53),'実質公債費比率（分子）の構造'!O$53,NA())</f>
        <v>215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7053</v>
      </c>
      <c r="E56" s="135"/>
      <c r="F56" s="135"/>
      <c r="G56" s="135">
        <f>'将来負担比率（分子）の構造'!J$51</f>
        <v>6939</v>
      </c>
      <c r="H56" s="135"/>
      <c r="I56" s="135"/>
      <c r="J56" s="135">
        <f>'将来負担比率（分子）の構造'!K$51</f>
        <v>6590</v>
      </c>
      <c r="K56" s="135"/>
      <c r="L56" s="135"/>
      <c r="M56" s="135">
        <f>'将来負担比率（分子）の構造'!L$51</f>
        <v>6153</v>
      </c>
      <c r="N56" s="135"/>
      <c r="O56" s="135"/>
      <c r="P56" s="135">
        <f>'将来負担比率（分子）の構造'!M$51</f>
        <v>5681</v>
      </c>
    </row>
    <row r="57" spans="1:16">
      <c r="A57" s="135" t="s">
        <v>35</v>
      </c>
      <c r="B57" s="135"/>
      <c r="C57" s="135"/>
      <c r="D57" s="135">
        <f>'将来負担比率（分子）の構造'!I$50</f>
        <v>2038</v>
      </c>
      <c r="E57" s="135"/>
      <c r="F57" s="135"/>
      <c r="G57" s="135">
        <f>'将来負担比率（分子）の構造'!J$50</f>
        <v>1973</v>
      </c>
      <c r="H57" s="135"/>
      <c r="I57" s="135"/>
      <c r="J57" s="135">
        <f>'将来負担比率（分子）の構造'!K$50</f>
        <v>1677</v>
      </c>
      <c r="K57" s="135"/>
      <c r="L57" s="135"/>
      <c r="M57" s="135">
        <f>'将来負担比率（分子）の構造'!L$50</f>
        <v>1615</v>
      </c>
      <c r="N57" s="135"/>
      <c r="O57" s="135"/>
      <c r="P57" s="135">
        <f>'将来負担比率（分子）の構造'!M$50</f>
        <v>1670</v>
      </c>
    </row>
    <row r="58" spans="1:16">
      <c r="A58" s="135" t="s">
        <v>34</v>
      </c>
      <c r="B58" s="135"/>
      <c r="C58" s="135"/>
      <c r="D58" s="135">
        <f>'将来負担比率（分子）の構造'!I$49</f>
        <v>6577</v>
      </c>
      <c r="E58" s="135"/>
      <c r="F58" s="135"/>
      <c r="G58" s="135">
        <f>'将来負担比率（分子）の構造'!J$49</f>
        <v>6170</v>
      </c>
      <c r="H58" s="135"/>
      <c r="I58" s="135"/>
      <c r="J58" s="135">
        <f>'将来負担比率（分子）の構造'!K$49</f>
        <v>5687</v>
      </c>
      <c r="K58" s="135"/>
      <c r="L58" s="135"/>
      <c r="M58" s="135">
        <f>'将来負担比率（分子）の構造'!L$49</f>
        <v>5734</v>
      </c>
      <c r="N58" s="135"/>
      <c r="O58" s="135"/>
      <c r="P58" s="135">
        <f>'将来負担比率（分子）の構造'!M$49</f>
        <v>7015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1456</v>
      </c>
      <c r="C62" s="135"/>
      <c r="D62" s="135"/>
      <c r="E62" s="135">
        <f>'将来負担比率（分子）の構造'!J$45</f>
        <v>1524</v>
      </c>
      <c r="F62" s="135"/>
      <c r="G62" s="135"/>
      <c r="H62" s="135">
        <f>'将来負担比率（分子）の構造'!K$45</f>
        <v>1775</v>
      </c>
      <c r="I62" s="135"/>
      <c r="J62" s="135"/>
      <c r="K62" s="135">
        <f>'将来負担比率（分子）の構造'!L$45</f>
        <v>1769</v>
      </c>
      <c r="L62" s="135"/>
      <c r="M62" s="135"/>
      <c r="N62" s="135">
        <f>'将来負担比率（分子）の構造'!M$45</f>
        <v>1612</v>
      </c>
      <c r="O62" s="135"/>
      <c r="P62" s="135"/>
    </row>
    <row r="63" spans="1:16">
      <c r="A63" s="135" t="s">
        <v>28</v>
      </c>
      <c r="B63" s="135">
        <f>'将来負担比率（分子）の構造'!I$44</f>
        <v>16</v>
      </c>
      <c r="C63" s="135"/>
      <c r="D63" s="135"/>
      <c r="E63" s="135">
        <f>'将来負担比率（分子）の構造'!J$44</f>
        <v>15</v>
      </c>
      <c r="F63" s="135"/>
      <c r="G63" s="135"/>
      <c r="H63" s="135">
        <f>'将来負担比率（分子）の構造'!K$44</f>
        <v>13</v>
      </c>
      <c r="I63" s="135"/>
      <c r="J63" s="135"/>
      <c r="K63" s="135">
        <f>'将来負担比率（分子）の構造'!L$44</f>
        <v>12</v>
      </c>
      <c r="L63" s="135"/>
      <c r="M63" s="135"/>
      <c r="N63" s="135">
        <f>'将来負担比率（分子）の構造'!M$44</f>
        <v>11</v>
      </c>
      <c r="O63" s="135"/>
      <c r="P63" s="135"/>
    </row>
    <row r="64" spans="1:16">
      <c r="A64" s="135" t="s">
        <v>27</v>
      </c>
      <c r="B64" s="135">
        <f>'将来負担比率（分子）の構造'!I$43</f>
        <v>2604</v>
      </c>
      <c r="C64" s="135"/>
      <c r="D64" s="135"/>
      <c r="E64" s="135">
        <f>'将来負担比率（分子）の構造'!J$43</f>
        <v>2713</v>
      </c>
      <c r="F64" s="135"/>
      <c r="G64" s="135"/>
      <c r="H64" s="135">
        <f>'将来負担比率（分子）の構造'!K$43</f>
        <v>2675</v>
      </c>
      <c r="I64" s="135"/>
      <c r="J64" s="135"/>
      <c r="K64" s="135">
        <f>'将来負担比率（分子）の構造'!L$43</f>
        <v>2623</v>
      </c>
      <c r="L64" s="135"/>
      <c r="M64" s="135"/>
      <c r="N64" s="135">
        <f>'将来負担比率（分子）の構造'!M$43</f>
        <v>2499</v>
      </c>
      <c r="O64" s="135"/>
      <c r="P64" s="135"/>
    </row>
    <row r="65" spans="1:16">
      <c r="A65" s="135" t="s">
        <v>26</v>
      </c>
      <c r="B65" s="135">
        <f>'将来負担比率（分子）の構造'!I$42</f>
        <v>3049</v>
      </c>
      <c r="C65" s="135"/>
      <c r="D65" s="135"/>
      <c r="E65" s="135">
        <f>'将来負担比率（分子）の構造'!J$42</f>
        <v>2523</v>
      </c>
      <c r="F65" s="135"/>
      <c r="G65" s="135"/>
      <c r="H65" s="135">
        <f>'将来負担比率（分子）の構造'!K$42</f>
        <v>1990</v>
      </c>
      <c r="I65" s="135"/>
      <c r="J65" s="135"/>
      <c r="K65" s="135">
        <f>'将来負担比率（分子）の構造'!L$42</f>
        <v>1453</v>
      </c>
      <c r="L65" s="135"/>
      <c r="M65" s="135"/>
      <c r="N65" s="135">
        <f>'将来負担比率（分子）の構造'!M$42</f>
        <v>1302</v>
      </c>
      <c r="O65" s="135"/>
      <c r="P65" s="135"/>
    </row>
    <row r="66" spans="1:16">
      <c r="A66" s="135" t="s">
        <v>25</v>
      </c>
      <c r="B66" s="135">
        <f>'将来負担比率（分子）の構造'!I$41</f>
        <v>5032</v>
      </c>
      <c r="C66" s="135"/>
      <c r="D66" s="135"/>
      <c r="E66" s="135">
        <f>'将来負担比率（分子）の構造'!J$41</f>
        <v>4609</v>
      </c>
      <c r="F66" s="135"/>
      <c r="G66" s="135"/>
      <c r="H66" s="135">
        <f>'将来負担比率（分子）の構造'!K$41</f>
        <v>4181</v>
      </c>
      <c r="I66" s="135"/>
      <c r="J66" s="135"/>
      <c r="K66" s="135">
        <f>'将来負担比率（分子）の構造'!L$41</f>
        <v>4305</v>
      </c>
      <c r="L66" s="135"/>
      <c r="M66" s="135"/>
      <c r="N66" s="135">
        <f>'将来負担比率（分子）の構造'!M$41</f>
        <v>3918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財務契約チーム</cp:lastModifiedBy>
  <cp:lastPrinted>2016-04-16T08:02:40Z</cp:lastPrinted>
  <dcterms:created xsi:type="dcterms:W3CDTF">2016-02-15T01:33:13Z</dcterms:created>
  <dcterms:modified xsi:type="dcterms:W3CDTF">2017-03-23T06:16:37Z</dcterms:modified>
  <cp:category/>
</cp:coreProperties>
</file>