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\sc100001\00行政情報\21統計\01国勢調査\地方集計結果概要\R2国調地方集計結果概要\ホームページ掲載\"/>
    </mc:Choice>
  </mc:AlternateContent>
  <bookViews>
    <workbookView xWindow="0" yWindow="0" windowWidth="20490" windowHeight="7515"/>
  </bookViews>
  <sheets>
    <sheet name="第21表" sheetId="1" r:id="rId1"/>
  </sheets>
  <definedNames>
    <definedName name="_xlnm.Print_Area" localSheetId="0">第21表!$A$1:$K$31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H6" i="1"/>
  <c r="I6" i="1"/>
  <c r="I5" i="1" s="1"/>
  <c r="F7" i="1"/>
  <c r="H7" i="1"/>
  <c r="K7" i="1"/>
  <c r="F8" i="1"/>
  <c r="H8" i="1"/>
  <c r="K8" i="1"/>
  <c r="F9" i="1"/>
  <c r="H9" i="1"/>
  <c r="K9" i="1"/>
  <c r="F10" i="1"/>
  <c r="H10" i="1"/>
  <c r="I10" i="1"/>
  <c r="H11" i="1"/>
  <c r="K11" i="1"/>
  <c r="F12" i="1"/>
  <c r="H12" i="1"/>
  <c r="K12" i="1"/>
  <c r="F13" i="1"/>
  <c r="H13" i="1"/>
  <c r="K13" i="1"/>
  <c r="F14" i="1"/>
  <c r="H14" i="1"/>
  <c r="F15" i="1"/>
  <c r="H15" i="1"/>
  <c r="K15" i="1"/>
  <c r="F16" i="1"/>
  <c r="H16" i="1"/>
  <c r="K16" i="1"/>
  <c r="F17" i="1"/>
  <c r="H17" i="1"/>
  <c r="K17" i="1"/>
  <c r="F18" i="1"/>
  <c r="H18" i="1"/>
  <c r="K18" i="1"/>
  <c r="F19" i="1"/>
  <c r="H19" i="1"/>
  <c r="K19" i="1"/>
  <c r="F20" i="1"/>
  <c r="H20" i="1"/>
  <c r="K20" i="1"/>
  <c r="F21" i="1"/>
  <c r="H21" i="1"/>
  <c r="I21" i="1"/>
  <c r="I14" i="1" s="1"/>
  <c r="K14" i="1" s="1"/>
  <c r="F22" i="1"/>
  <c r="H22" i="1"/>
  <c r="K22" i="1"/>
  <c r="F23" i="1"/>
  <c r="H23" i="1"/>
  <c r="K23" i="1"/>
  <c r="F24" i="1"/>
  <c r="H24" i="1"/>
  <c r="K24" i="1"/>
  <c r="F25" i="1"/>
  <c r="H25" i="1"/>
  <c r="K25" i="1"/>
  <c r="F26" i="1"/>
  <c r="H26" i="1"/>
  <c r="K26" i="1"/>
  <c r="F27" i="1"/>
  <c r="H27" i="1"/>
  <c r="K27" i="1"/>
  <c r="F28" i="1"/>
  <c r="H28" i="1"/>
  <c r="K28" i="1"/>
  <c r="F29" i="1"/>
  <c r="H29" i="1"/>
  <c r="K29" i="1"/>
  <c r="F30" i="1"/>
  <c r="H30" i="1"/>
  <c r="K30" i="1"/>
  <c r="J10" i="1" l="1"/>
  <c r="J9" i="1"/>
  <c r="J11" i="1"/>
  <c r="J12" i="1"/>
  <c r="J13" i="1"/>
  <c r="J15" i="1"/>
  <c r="J16" i="1"/>
  <c r="J17" i="1"/>
  <c r="J18" i="1"/>
  <c r="J19" i="1"/>
  <c r="J20" i="1"/>
  <c r="J27" i="1"/>
  <c r="K5" i="1"/>
  <c r="J7" i="1"/>
  <c r="J22" i="1"/>
  <c r="J23" i="1"/>
  <c r="J30" i="1"/>
  <c r="J26" i="1"/>
  <c r="J25" i="1"/>
  <c r="J28" i="1"/>
  <c r="K21" i="1"/>
  <c r="K10" i="1"/>
  <c r="K6" i="1"/>
  <c r="J21" i="1"/>
  <c r="J6" i="1"/>
</calcChain>
</file>

<file path=xl/sharedStrings.xml><?xml version="1.0" encoding="utf-8"?>
<sst xmlns="http://schemas.openxmlformats.org/spreadsheetml/2006/main" count="46" uniqueCount="37">
  <si>
    <t>分類不能の産業</t>
  </si>
  <si>
    <t>公             務</t>
    <phoneticPr fontId="2"/>
  </si>
  <si>
    <t>サービス業
（他に分類されないもの）</t>
    <rPh sb="7" eb="8">
      <t>タ</t>
    </rPh>
    <rPh sb="9" eb="11">
      <t>ブンルイ</t>
    </rPh>
    <phoneticPr fontId="2"/>
  </si>
  <si>
    <t>複合サービス事業</t>
    <rPh sb="0" eb="2">
      <t>フクゴウ</t>
    </rPh>
    <rPh sb="6" eb="8">
      <t>ジギョウ</t>
    </rPh>
    <phoneticPr fontId="2"/>
  </si>
  <si>
    <t>医療、福祉</t>
    <rPh sb="0" eb="2">
      <t>イリョウ</t>
    </rPh>
    <rPh sb="3" eb="5">
      <t>フクシ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</si>
  <si>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</si>
  <si>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2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</si>
  <si>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</si>
  <si>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</si>
  <si>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総　　　　　　　　数</t>
    <rPh sb="0" eb="1">
      <t>ソウ</t>
    </rPh>
    <rPh sb="9" eb="10">
      <t>スウ</t>
    </rPh>
    <phoneticPr fontId="2"/>
  </si>
  <si>
    <t>サービス業</t>
    <rPh sb="4" eb="5">
      <t>ギョウ</t>
    </rPh>
    <phoneticPr fontId="2"/>
  </si>
  <si>
    <t>不動産業、物品賃貸業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2"/>
  </si>
  <si>
    <t>金融業、保険業</t>
    <rPh sb="2" eb="3">
      <t>ギョウ</t>
    </rPh>
    <phoneticPr fontId="2"/>
  </si>
  <si>
    <t>卸売業、小売業</t>
    <rPh sb="0" eb="2">
      <t>オロシウ</t>
    </rPh>
    <rPh sb="2" eb="3">
      <t>ギョウ</t>
    </rPh>
    <rPh sb="4" eb="7">
      <t>コウリギョウ</t>
    </rPh>
    <phoneticPr fontId="2"/>
  </si>
  <si>
    <t>運　輸 業、郵　便　業</t>
    <rPh sb="4" eb="5">
      <t>ギョウ</t>
    </rPh>
    <rPh sb="6" eb="7">
      <t>ユウ</t>
    </rPh>
    <rPh sb="8" eb="9">
      <t>ビン</t>
    </rPh>
    <rPh sb="10" eb="11">
      <t>ギョウ</t>
    </rPh>
    <phoneticPr fontId="2"/>
  </si>
  <si>
    <t>情　 報　 通　 信　 業</t>
    <rPh sb="0" eb="1">
      <t>ジョウ</t>
    </rPh>
    <rPh sb="3" eb="4">
      <t>ホウ</t>
    </rPh>
    <rPh sb="6" eb="7">
      <t>ツウ</t>
    </rPh>
    <rPh sb="9" eb="10">
      <t>シン</t>
    </rPh>
    <rPh sb="12" eb="13">
      <t>ギョウ</t>
    </rPh>
    <phoneticPr fontId="2"/>
  </si>
  <si>
    <t>電気･ガス･熱供給･水道業</t>
  </si>
  <si>
    <t>第三次産業</t>
  </si>
  <si>
    <t>製    造    業</t>
    <phoneticPr fontId="2"/>
  </si>
  <si>
    <t>建　　設　　業</t>
    <phoneticPr fontId="2"/>
  </si>
  <si>
    <t>-</t>
    <phoneticPr fontId="2"/>
  </si>
  <si>
    <t>鉱           業</t>
    <phoneticPr fontId="2"/>
  </si>
  <si>
    <t>第二次産業</t>
  </si>
  <si>
    <t>漁             業</t>
    <phoneticPr fontId="2"/>
  </si>
  <si>
    <t>林             業</t>
    <phoneticPr fontId="2"/>
  </si>
  <si>
    <t>農             業</t>
    <phoneticPr fontId="2"/>
  </si>
  <si>
    <t>第一次産業</t>
  </si>
  <si>
    <t>総             数</t>
    <phoneticPr fontId="2"/>
  </si>
  <si>
    <t>(％)</t>
    <phoneticPr fontId="2"/>
  </si>
  <si>
    <t>(％)</t>
    <phoneticPr fontId="2"/>
  </si>
  <si>
    <t>構成比</t>
    <rPh sb="2" eb="3">
      <t>ヒ</t>
    </rPh>
    <phoneticPr fontId="2"/>
  </si>
  <si>
    <t>就業者数</t>
  </si>
  <si>
    <t>前回比
（％）</t>
    <phoneticPr fontId="2"/>
  </si>
  <si>
    <t>令和２年　</t>
    <rPh sb="0" eb="1">
      <t>レイ</t>
    </rPh>
    <rPh sb="1" eb="2">
      <t>ワ</t>
    </rPh>
    <rPh sb="3" eb="4">
      <t>ドシ</t>
    </rPh>
    <phoneticPr fontId="2"/>
  </si>
  <si>
    <t>平成27年　</t>
    <rPh sb="0" eb="2">
      <t>ヘイセイ</t>
    </rPh>
    <phoneticPr fontId="2"/>
  </si>
  <si>
    <t>平成22年　</t>
    <rPh sb="0" eb="2">
      <t>ヘイセイ</t>
    </rPh>
    <phoneticPr fontId="2"/>
  </si>
  <si>
    <t>第21表  産業(大分類)別就業者数の推移</t>
    <rPh sb="0" eb="1">
      <t>ダイ</t>
    </rPh>
    <rPh sb="3" eb="4">
      <t>２０ヒョウ</t>
    </rPh>
    <rPh sb="19" eb="21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</si>
</sst>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);[Red]\(0.0\)"/>
    <numFmt numFmtId="177" formatCode="#,##0.0;[Red]#,##0.0"/>
    <numFmt numFmtId="178" formatCode="&quot;△&quot;\ #,##0;&quot;▲&quot;\ #,##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177" fontId="3" fillId="0" borderId="2" xfId="0" applyNumberFormat="1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horizontal="right" vertical="center"/>
    </xf>
    <xf numFmtId="177" fontId="3" fillId="0" borderId="4" xfId="0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177" fontId="3" fillId="0" borderId="8" xfId="0" applyNumberFormat="1" applyFont="1" applyFill="1" applyBorder="1" applyAlignment="1">
      <alignment vertical="center"/>
    </xf>
    <xf numFmtId="177" fontId="3" fillId="0" borderId="9" xfId="0" applyNumberFormat="1" applyFont="1" applyFill="1" applyBorder="1" applyAlignment="1">
      <alignment horizontal="right" vertical="center"/>
    </xf>
    <xf numFmtId="3" fontId="3" fillId="0" borderId="10" xfId="0" applyNumberFormat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center" vertical="center" textRotation="255" justifyLastLine="1"/>
    </xf>
    <xf numFmtId="0" fontId="3" fillId="0" borderId="14" xfId="0" applyFont="1" applyBorder="1" applyAlignment="1">
      <alignment horizontal="center" vertical="center" textRotation="255" justifyLastLine="1"/>
    </xf>
    <xf numFmtId="177" fontId="3" fillId="0" borderId="15" xfId="0" applyNumberFormat="1" applyFont="1" applyFill="1" applyBorder="1" applyAlignment="1">
      <alignment vertical="center"/>
    </xf>
    <xf numFmtId="177" fontId="3" fillId="0" borderId="16" xfId="0" applyNumberFormat="1" applyFont="1" applyFill="1" applyBorder="1" applyAlignment="1">
      <alignment horizontal="right" vertical="center"/>
    </xf>
    <xf numFmtId="3" fontId="3" fillId="0" borderId="17" xfId="0" applyNumberFormat="1" applyFont="1" applyFill="1" applyBorder="1" applyAlignment="1">
      <alignment horizontal="right" vertical="center"/>
    </xf>
    <xf numFmtId="0" fontId="4" fillId="0" borderId="18" xfId="0" applyFont="1" applyBorder="1" applyAlignment="1">
      <alignment horizontal="distributed" vertical="center" shrinkToFit="1"/>
    </xf>
    <xf numFmtId="0" fontId="4" fillId="0" borderId="0" xfId="0" applyFont="1" applyBorder="1" applyAlignment="1">
      <alignment horizontal="distributed" vertical="center" wrapText="1" shrinkToFit="1"/>
    </xf>
    <xf numFmtId="0" fontId="3" fillId="0" borderId="19" xfId="0" applyFont="1" applyBorder="1" applyAlignment="1">
      <alignment horizontal="center" vertical="center" textRotation="255" justifyLastLine="1"/>
    </xf>
    <xf numFmtId="0" fontId="3" fillId="0" borderId="20" xfId="0" applyFont="1" applyBorder="1" applyAlignment="1">
      <alignment horizontal="center" vertical="center" textRotation="255" justifyLastLine="1"/>
    </xf>
    <xf numFmtId="0" fontId="3" fillId="0" borderId="21" xfId="0" applyFont="1" applyBorder="1" applyAlignment="1">
      <alignment horizontal="distributed" vertical="center" shrinkToFit="1"/>
    </xf>
    <xf numFmtId="0" fontId="3" fillId="0" borderId="22" xfId="0" applyFont="1" applyBorder="1" applyAlignment="1">
      <alignment horizontal="distributed" vertical="center" shrinkToFit="1"/>
    </xf>
    <xf numFmtId="0" fontId="3" fillId="0" borderId="23" xfId="0" applyFont="1" applyBorder="1" applyAlignment="1">
      <alignment horizontal="center" vertical="center" textRotation="255" justifyLastLine="1"/>
    </xf>
    <xf numFmtId="3" fontId="3" fillId="0" borderId="24" xfId="0" applyNumberFormat="1" applyFont="1" applyFill="1" applyBorder="1" applyAlignment="1">
      <alignment horizontal="right" vertical="center"/>
    </xf>
    <xf numFmtId="0" fontId="5" fillId="0" borderId="21" xfId="0" applyFont="1" applyBorder="1" applyAlignment="1">
      <alignment horizontal="distributed" vertical="center" shrinkToFit="1"/>
    </xf>
    <xf numFmtId="0" fontId="5" fillId="0" borderId="25" xfId="0" applyFont="1" applyBorder="1" applyAlignment="1">
      <alignment horizontal="distributed" vertical="center" shrinkToFit="1"/>
    </xf>
    <xf numFmtId="0" fontId="3" fillId="0" borderId="18" xfId="0" applyFont="1" applyBorder="1" applyAlignment="1">
      <alignment horizontal="center" vertical="center" justifyLastLine="1"/>
    </xf>
    <xf numFmtId="0" fontId="3" fillId="0" borderId="0" xfId="0" applyFont="1" applyBorder="1" applyAlignment="1">
      <alignment horizontal="center" vertical="center" justifyLastLine="1"/>
    </xf>
    <xf numFmtId="0" fontId="3" fillId="0" borderId="26" xfId="0" applyFont="1" applyBorder="1" applyAlignment="1">
      <alignment horizontal="center" vertical="center" textRotation="255" justifyLastLine="1"/>
    </xf>
    <xf numFmtId="0" fontId="3" fillId="0" borderId="21" xfId="0" applyFont="1" applyBorder="1" applyAlignment="1">
      <alignment horizontal="distributed" vertical="center" justifyLastLine="1"/>
    </xf>
    <xf numFmtId="0" fontId="3" fillId="0" borderId="25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center" vertical="center" textRotation="255" justifyLastLine="1"/>
    </xf>
    <xf numFmtId="0" fontId="3" fillId="0" borderId="25" xfId="0" applyFont="1" applyBorder="1" applyAlignment="1">
      <alignment horizontal="distributed" vertical="center" shrinkToFit="1"/>
    </xf>
    <xf numFmtId="177" fontId="3" fillId="0" borderId="27" xfId="0" applyNumberFormat="1" applyFont="1" applyFill="1" applyBorder="1" applyAlignment="1">
      <alignment vertical="center"/>
    </xf>
    <xf numFmtId="177" fontId="3" fillId="0" borderId="28" xfId="0" applyNumberFormat="1" applyFont="1" applyFill="1" applyBorder="1" applyAlignment="1">
      <alignment horizontal="right" vertical="center"/>
    </xf>
    <xf numFmtId="3" fontId="3" fillId="0" borderId="29" xfId="0" applyNumberFormat="1" applyFont="1" applyFill="1" applyBorder="1" applyAlignment="1">
      <alignment horizontal="right" vertical="center"/>
    </xf>
    <xf numFmtId="0" fontId="3" fillId="0" borderId="30" xfId="0" applyFont="1" applyBorder="1" applyAlignment="1">
      <alignment horizontal="center" vertical="center" textRotation="255" justifyLastLine="1"/>
    </xf>
    <xf numFmtId="0" fontId="3" fillId="0" borderId="31" xfId="0" applyFont="1" applyBorder="1" applyAlignment="1">
      <alignment horizontal="center" vertical="center" textRotation="255" justifyLastLine="1"/>
    </xf>
    <xf numFmtId="177" fontId="3" fillId="0" borderId="32" xfId="0" applyNumberFormat="1" applyFont="1" applyFill="1" applyBorder="1" applyAlignment="1">
      <alignment horizontal="right" vertical="center"/>
    </xf>
    <xf numFmtId="0" fontId="3" fillId="0" borderId="33" xfId="0" applyFont="1" applyBorder="1" applyAlignment="1">
      <alignment horizontal="distributed" vertical="center" justifyLastLine="1"/>
    </xf>
    <xf numFmtId="0" fontId="3" fillId="0" borderId="34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 textRotation="255"/>
    </xf>
    <xf numFmtId="177" fontId="3" fillId="0" borderId="35" xfId="0" applyNumberFormat="1" applyFont="1" applyFill="1" applyBorder="1" applyAlignment="1">
      <alignment horizontal="right" vertical="center"/>
    </xf>
    <xf numFmtId="177" fontId="3" fillId="0" borderId="36" xfId="0" applyNumberFormat="1" applyFont="1" applyFill="1" applyBorder="1" applyAlignment="1">
      <alignment horizontal="right" vertical="center"/>
    </xf>
    <xf numFmtId="0" fontId="3" fillId="0" borderId="13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3" fontId="3" fillId="0" borderId="17" xfId="0" applyNumberFormat="1" applyFont="1" applyFill="1" applyBorder="1" applyAlignment="1">
      <alignment vertical="center"/>
    </xf>
    <xf numFmtId="0" fontId="3" fillId="0" borderId="37" xfId="0" applyFont="1" applyBorder="1" applyAlignment="1">
      <alignment horizontal="distributed" vertical="center" justifyLastLine="1"/>
    </xf>
    <xf numFmtId="0" fontId="3" fillId="0" borderId="38" xfId="0" applyFont="1" applyBorder="1" applyAlignment="1">
      <alignment horizontal="distributed" vertical="center" justifyLastLine="1"/>
    </xf>
    <xf numFmtId="3" fontId="3" fillId="0" borderId="29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7" xfId="0" applyFont="1" applyBorder="1" applyAlignment="1">
      <alignment horizontal="center" vertical="center" justifyLastLine="1"/>
    </xf>
    <xf numFmtId="0" fontId="3" fillId="0" borderId="39" xfId="0" applyFont="1" applyBorder="1" applyAlignment="1">
      <alignment horizontal="distributed" vertical="center" justifyLastLine="1"/>
    </xf>
    <xf numFmtId="0" fontId="3" fillId="0" borderId="40" xfId="0" applyFont="1" applyBorder="1" applyAlignment="1">
      <alignment horizontal="center" vertical="top"/>
    </xf>
    <xf numFmtId="0" fontId="3" fillId="0" borderId="41" xfId="0" applyFont="1" applyBorder="1" applyAlignment="1">
      <alignment horizontal="center" vertical="center" justifyLastLine="1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8" xfId="0" applyFont="1" applyBorder="1" applyAlignment="1">
      <alignment horizontal="distributed" vertical="center" wrapText="1" justifyLastLine="1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 vertical="center" justifyLastLine="1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distributed" vertical="center" wrapText="1" justifyLastLine="1"/>
    </xf>
    <xf numFmtId="0" fontId="3" fillId="0" borderId="51" xfId="0" applyFont="1" applyBorder="1" applyAlignment="1">
      <alignment horizontal="distributed" vertical="center" justifyLastLine="1"/>
    </xf>
    <xf numFmtId="0" fontId="3" fillId="0" borderId="52" xfId="0" applyFont="1" applyBorder="1" applyAlignment="1">
      <alignment horizontal="distributed" vertical="center" justifyLastLine="1"/>
    </xf>
    <xf numFmtId="0" fontId="3" fillId="0" borderId="50" xfId="0" applyFont="1" applyBorder="1" applyAlignment="1">
      <alignment horizontal="distributed" vertical="center" justifyLastLine="1"/>
    </xf>
    <xf numFmtId="0" fontId="3" fillId="0" borderId="53" xfId="0" applyFont="1" applyBorder="1" applyAlignment="1">
      <alignment horizontal="distributed" vertical="center" justifyLastLine="1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6" fillId="0" borderId="0" xfId="0" applyFont="1"/>
    <xf numFmtId="178" fontId="6" fillId="0" borderId="0" xfId="0" applyNumberFormat="1" applyFont="1"/>
    <xf numFmtId="0" fontId="6" fillId="0" borderId="13" xfId="0" applyFont="1" applyBorder="1" applyAlignment="1">
      <alignment vertical="center"/>
    </xf>
    <xf numFmtId="176" fontId="6" fillId="0" borderId="13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1" applyFont="1" applyAlignment="1">
      <alignment horizontal="left" vertical="center"/>
    </xf>
  </cellXfs>
  <cellStyles count="2">
    <cellStyle name="標準" xfId="0" builtinId="0"/>
    <cellStyle name="標準_00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O31"/>
  <sheetViews>
    <sheetView tabSelected="1" zoomScaleNormal="100" zoomScaleSheetLayoutView="100" workbookViewId="0">
      <selection activeCell="M9" sqref="M9"/>
    </sheetView>
  </sheetViews>
  <sheetFormatPr defaultRowHeight="13.5"/>
  <cols>
    <col min="1" max="2" width="3.28515625" style="1" customWidth="1"/>
    <col min="3" max="4" width="12.42578125" style="1" customWidth="1"/>
    <col min="5" max="7" width="8.7109375" style="1" customWidth="1"/>
    <col min="8" max="8" width="8.7109375" style="2" customWidth="1"/>
    <col min="9" max="9" width="8.7109375" style="1" customWidth="1"/>
    <col min="10" max="10" width="8.7109375" style="2" customWidth="1"/>
    <col min="11" max="11" width="8.7109375" style="1" customWidth="1"/>
    <col min="257" max="258" width="3.28515625" customWidth="1"/>
    <col min="259" max="259" width="8" customWidth="1"/>
    <col min="260" max="260" width="12.5703125" customWidth="1"/>
    <col min="262" max="262" width="8.28515625" customWidth="1"/>
    <col min="266" max="266" width="10" customWidth="1"/>
    <col min="267" max="267" width="10.140625" customWidth="1"/>
    <col min="513" max="514" width="3.28515625" customWidth="1"/>
    <col min="515" max="515" width="8" customWidth="1"/>
    <col min="516" max="516" width="12.5703125" customWidth="1"/>
    <col min="518" max="518" width="8.28515625" customWidth="1"/>
    <col min="522" max="522" width="10" customWidth="1"/>
    <col min="523" max="523" width="10.140625" customWidth="1"/>
    <col min="769" max="770" width="3.28515625" customWidth="1"/>
    <col min="771" max="771" width="8" customWidth="1"/>
    <col min="772" max="772" width="12.5703125" customWidth="1"/>
    <col min="774" max="774" width="8.28515625" customWidth="1"/>
    <col min="778" max="778" width="10" customWidth="1"/>
    <col min="779" max="779" width="10.140625" customWidth="1"/>
    <col min="1025" max="1026" width="3.28515625" customWidth="1"/>
    <col min="1027" max="1027" width="8" customWidth="1"/>
    <col min="1028" max="1028" width="12.5703125" customWidth="1"/>
    <col min="1030" max="1030" width="8.28515625" customWidth="1"/>
    <col min="1034" max="1034" width="10" customWidth="1"/>
    <col min="1035" max="1035" width="10.140625" customWidth="1"/>
    <col min="1281" max="1282" width="3.28515625" customWidth="1"/>
    <col min="1283" max="1283" width="8" customWidth="1"/>
    <col min="1284" max="1284" width="12.5703125" customWidth="1"/>
    <col min="1286" max="1286" width="8.28515625" customWidth="1"/>
    <col min="1290" max="1290" width="10" customWidth="1"/>
    <col min="1291" max="1291" width="10.140625" customWidth="1"/>
    <col min="1537" max="1538" width="3.28515625" customWidth="1"/>
    <col min="1539" max="1539" width="8" customWidth="1"/>
    <col min="1540" max="1540" width="12.5703125" customWidth="1"/>
    <col min="1542" max="1542" width="8.28515625" customWidth="1"/>
    <col min="1546" max="1546" width="10" customWidth="1"/>
    <col min="1547" max="1547" width="10.140625" customWidth="1"/>
    <col min="1793" max="1794" width="3.28515625" customWidth="1"/>
    <col min="1795" max="1795" width="8" customWidth="1"/>
    <col min="1796" max="1796" width="12.5703125" customWidth="1"/>
    <col min="1798" max="1798" width="8.28515625" customWidth="1"/>
    <col min="1802" max="1802" width="10" customWidth="1"/>
    <col min="1803" max="1803" width="10.140625" customWidth="1"/>
    <col min="2049" max="2050" width="3.28515625" customWidth="1"/>
    <col min="2051" max="2051" width="8" customWidth="1"/>
    <col min="2052" max="2052" width="12.5703125" customWidth="1"/>
    <col min="2054" max="2054" width="8.28515625" customWidth="1"/>
    <col min="2058" max="2058" width="10" customWidth="1"/>
    <col min="2059" max="2059" width="10.140625" customWidth="1"/>
    <col min="2305" max="2306" width="3.28515625" customWidth="1"/>
    <col min="2307" max="2307" width="8" customWidth="1"/>
    <col min="2308" max="2308" width="12.5703125" customWidth="1"/>
    <col min="2310" max="2310" width="8.28515625" customWidth="1"/>
    <col min="2314" max="2314" width="10" customWidth="1"/>
    <col min="2315" max="2315" width="10.140625" customWidth="1"/>
    <col min="2561" max="2562" width="3.28515625" customWidth="1"/>
    <col min="2563" max="2563" width="8" customWidth="1"/>
    <col min="2564" max="2564" width="12.5703125" customWidth="1"/>
    <col min="2566" max="2566" width="8.28515625" customWidth="1"/>
    <col min="2570" max="2570" width="10" customWidth="1"/>
    <col min="2571" max="2571" width="10.140625" customWidth="1"/>
    <col min="2817" max="2818" width="3.28515625" customWidth="1"/>
    <col min="2819" max="2819" width="8" customWidth="1"/>
    <col min="2820" max="2820" width="12.5703125" customWidth="1"/>
    <col min="2822" max="2822" width="8.28515625" customWidth="1"/>
    <col min="2826" max="2826" width="10" customWidth="1"/>
    <col min="2827" max="2827" width="10.140625" customWidth="1"/>
    <col min="3073" max="3074" width="3.28515625" customWidth="1"/>
    <col min="3075" max="3075" width="8" customWidth="1"/>
    <col min="3076" max="3076" width="12.5703125" customWidth="1"/>
    <col min="3078" max="3078" width="8.28515625" customWidth="1"/>
    <col min="3082" max="3082" width="10" customWidth="1"/>
    <col min="3083" max="3083" width="10.140625" customWidth="1"/>
    <col min="3329" max="3330" width="3.28515625" customWidth="1"/>
    <col min="3331" max="3331" width="8" customWidth="1"/>
    <col min="3332" max="3332" width="12.5703125" customWidth="1"/>
    <col min="3334" max="3334" width="8.28515625" customWidth="1"/>
    <col min="3338" max="3338" width="10" customWidth="1"/>
    <col min="3339" max="3339" width="10.140625" customWidth="1"/>
    <col min="3585" max="3586" width="3.28515625" customWidth="1"/>
    <col min="3587" max="3587" width="8" customWidth="1"/>
    <col min="3588" max="3588" width="12.5703125" customWidth="1"/>
    <col min="3590" max="3590" width="8.28515625" customWidth="1"/>
    <col min="3594" max="3594" width="10" customWidth="1"/>
    <col min="3595" max="3595" width="10.140625" customWidth="1"/>
    <col min="3841" max="3842" width="3.28515625" customWidth="1"/>
    <col min="3843" max="3843" width="8" customWidth="1"/>
    <col min="3844" max="3844" width="12.5703125" customWidth="1"/>
    <col min="3846" max="3846" width="8.28515625" customWidth="1"/>
    <col min="3850" max="3850" width="10" customWidth="1"/>
    <col min="3851" max="3851" width="10.140625" customWidth="1"/>
    <col min="4097" max="4098" width="3.28515625" customWidth="1"/>
    <col min="4099" max="4099" width="8" customWidth="1"/>
    <col min="4100" max="4100" width="12.5703125" customWidth="1"/>
    <col min="4102" max="4102" width="8.28515625" customWidth="1"/>
    <col min="4106" max="4106" width="10" customWidth="1"/>
    <col min="4107" max="4107" width="10.140625" customWidth="1"/>
    <col min="4353" max="4354" width="3.28515625" customWidth="1"/>
    <col min="4355" max="4355" width="8" customWidth="1"/>
    <col min="4356" max="4356" width="12.5703125" customWidth="1"/>
    <col min="4358" max="4358" width="8.28515625" customWidth="1"/>
    <col min="4362" max="4362" width="10" customWidth="1"/>
    <col min="4363" max="4363" width="10.140625" customWidth="1"/>
    <col min="4609" max="4610" width="3.28515625" customWidth="1"/>
    <col min="4611" max="4611" width="8" customWidth="1"/>
    <col min="4612" max="4612" width="12.5703125" customWidth="1"/>
    <col min="4614" max="4614" width="8.28515625" customWidth="1"/>
    <col min="4618" max="4618" width="10" customWidth="1"/>
    <col min="4619" max="4619" width="10.140625" customWidth="1"/>
    <col min="4865" max="4866" width="3.28515625" customWidth="1"/>
    <col min="4867" max="4867" width="8" customWidth="1"/>
    <col min="4868" max="4868" width="12.5703125" customWidth="1"/>
    <col min="4870" max="4870" width="8.28515625" customWidth="1"/>
    <col min="4874" max="4874" width="10" customWidth="1"/>
    <col min="4875" max="4875" width="10.140625" customWidth="1"/>
    <col min="5121" max="5122" width="3.28515625" customWidth="1"/>
    <col min="5123" max="5123" width="8" customWidth="1"/>
    <col min="5124" max="5124" width="12.5703125" customWidth="1"/>
    <col min="5126" max="5126" width="8.28515625" customWidth="1"/>
    <col min="5130" max="5130" width="10" customWidth="1"/>
    <col min="5131" max="5131" width="10.140625" customWidth="1"/>
    <col min="5377" max="5378" width="3.28515625" customWidth="1"/>
    <col min="5379" max="5379" width="8" customWidth="1"/>
    <col min="5380" max="5380" width="12.5703125" customWidth="1"/>
    <col min="5382" max="5382" width="8.28515625" customWidth="1"/>
    <col min="5386" max="5386" width="10" customWidth="1"/>
    <col min="5387" max="5387" width="10.140625" customWidth="1"/>
    <col min="5633" max="5634" width="3.28515625" customWidth="1"/>
    <col min="5635" max="5635" width="8" customWidth="1"/>
    <col min="5636" max="5636" width="12.5703125" customWidth="1"/>
    <col min="5638" max="5638" width="8.28515625" customWidth="1"/>
    <col min="5642" max="5642" width="10" customWidth="1"/>
    <col min="5643" max="5643" width="10.140625" customWidth="1"/>
    <col min="5889" max="5890" width="3.28515625" customWidth="1"/>
    <col min="5891" max="5891" width="8" customWidth="1"/>
    <col min="5892" max="5892" width="12.5703125" customWidth="1"/>
    <col min="5894" max="5894" width="8.28515625" customWidth="1"/>
    <col min="5898" max="5898" width="10" customWidth="1"/>
    <col min="5899" max="5899" width="10.140625" customWidth="1"/>
    <col min="6145" max="6146" width="3.28515625" customWidth="1"/>
    <col min="6147" max="6147" width="8" customWidth="1"/>
    <col min="6148" max="6148" width="12.5703125" customWidth="1"/>
    <col min="6150" max="6150" width="8.28515625" customWidth="1"/>
    <col min="6154" max="6154" width="10" customWidth="1"/>
    <col min="6155" max="6155" width="10.140625" customWidth="1"/>
    <col min="6401" max="6402" width="3.28515625" customWidth="1"/>
    <col min="6403" max="6403" width="8" customWidth="1"/>
    <col min="6404" max="6404" width="12.5703125" customWidth="1"/>
    <col min="6406" max="6406" width="8.28515625" customWidth="1"/>
    <col min="6410" max="6410" width="10" customWidth="1"/>
    <col min="6411" max="6411" width="10.140625" customWidth="1"/>
    <col min="6657" max="6658" width="3.28515625" customWidth="1"/>
    <col min="6659" max="6659" width="8" customWidth="1"/>
    <col min="6660" max="6660" width="12.5703125" customWidth="1"/>
    <col min="6662" max="6662" width="8.28515625" customWidth="1"/>
    <col min="6666" max="6666" width="10" customWidth="1"/>
    <col min="6667" max="6667" width="10.140625" customWidth="1"/>
    <col min="6913" max="6914" width="3.28515625" customWidth="1"/>
    <col min="6915" max="6915" width="8" customWidth="1"/>
    <col min="6916" max="6916" width="12.5703125" customWidth="1"/>
    <col min="6918" max="6918" width="8.28515625" customWidth="1"/>
    <col min="6922" max="6922" width="10" customWidth="1"/>
    <col min="6923" max="6923" width="10.140625" customWidth="1"/>
    <col min="7169" max="7170" width="3.28515625" customWidth="1"/>
    <col min="7171" max="7171" width="8" customWidth="1"/>
    <col min="7172" max="7172" width="12.5703125" customWidth="1"/>
    <col min="7174" max="7174" width="8.28515625" customWidth="1"/>
    <col min="7178" max="7178" width="10" customWidth="1"/>
    <col min="7179" max="7179" width="10.140625" customWidth="1"/>
    <col min="7425" max="7426" width="3.28515625" customWidth="1"/>
    <col min="7427" max="7427" width="8" customWidth="1"/>
    <col min="7428" max="7428" width="12.5703125" customWidth="1"/>
    <col min="7430" max="7430" width="8.28515625" customWidth="1"/>
    <col min="7434" max="7434" width="10" customWidth="1"/>
    <col min="7435" max="7435" width="10.140625" customWidth="1"/>
    <col min="7681" max="7682" width="3.28515625" customWidth="1"/>
    <col min="7683" max="7683" width="8" customWidth="1"/>
    <col min="7684" max="7684" width="12.5703125" customWidth="1"/>
    <col min="7686" max="7686" width="8.28515625" customWidth="1"/>
    <col min="7690" max="7690" width="10" customWidth="1"/>
    <col min="7691" max="7691" width="10.140625" customWidth="1"/>
    <col min="7937" max="7938" width="3.28515625" customWidth="1"/>
    <col min="7939" max="7939" width="8" customWidth="1"/>
    <col min="7940" max="7940" width="12.5703125" customWidth="1"/>
    <col min="7942" max="7942" width="8.28515625" customWidth="1"/>
    <col min="7946" max="7946" width="10" customWidth="1"/>
    <col min="7947" max="7947" width="10.140625" customWidth="1"/>
    <col min="8193" max="8194" width="3.28515625" customWidth="1"/>
    <col min="8195" max="8195" width="8" customWidth="1"/>
    <col min="8196" max="8196" width="12.5703125" customWidth="1"/>
    <col min="8198" max="8198" width="8.28515625" customWidth="1"/>
    <col min="8202" max="8202" width="10" customWidth="1"/>
    <col min="8203" max="8203" width="10.140625" customWidth="1"/>
    <col min="8449" max="8450" width="3.28515625" customWidth="1"/>
    <col min="8451" max="8451" width="8" customWidth="1"/>
    <col min="8452" max="8452" width="12.5703125" customWidth="1"/>
    <col min="8454" max="8454" width="8.28515625" customWidth="1"/>
    <col min="8458" max="8458" width="10" customWidth="1"/>
    <col min="8459" max="8459" width="10.140625" customWidth="1"/>
    <col min="8705" max="8706" width="3.28515625" customWidth="1"/>
    <col min="8707" max="8707" width="8" customWidth="1"/>
    <col min="8708" max="8708" width="12.5703125" customWidth="1"/>
    <col min="8710" max="8710" width="8.28515625" customWidth="1"/>
    <col min="8714" max="8714" width="10" customWidth="1"/>
    <col min="8715" max="8715" width="10.140625" customWidth="1"/>
    <col min="8961" max="8962" width="3.28515625" customWidth="1"/>
    <col min="8963" max="8963" width="8" customWidth="1"/>
    <col min="8964" max="8964" width="12.5703125" customWidth="1"/>
    <col min="8966" max="8966" width="8.28515625" customWidth="1"/>
    <col min="8970" max="8970" width="10" customWidth="1"/>
    <col min="8971" max="8971" width="10.140625" customWidth="1"/>
    <col min="9217" max="9218" width="3.28515625" customWidth="1"/>
    <col min="9219" max="9219" width="8" customWidth="1"/>
    <col min="9220" max="9220" width="12.5703125" customWidth="1"/>
    <col min="9222" max="9222" width="8.28515625" customWidth="1"/>
    <col min="9226" max="9226" width="10" customWidth="1"/>
    <col min="9227" max="9227" width="10.140625" customWidth="1"/>
    <col min="9473" max="9474" width="3.28515625" customWidth="1"/>
    <col min="9475" max="9475" width="8" customWidth="1"/>
    <col min="9476" max="9476" width="12.5703125" customWidth="1"/>
    <col min="9478" max="9478" width="8.28515625" customWidth="1"/>
    <col min="9482" max="9482" width="10" customWidth="1"/>
    <col min="9483" max="9483" width="10.140625" customWidth="1"/>
    <col min="9729" max="9730" width="3.28515625" customWidth="1"/>
    <col min="9731" max="9731" width="8" customWidth="1"/>
    <col min="9732" max="9732" width="12.5703125" customWidth="1"/>
    <col min="9734" max="9734" width="8.28515625" customWidth="1"/>
    <col min="9738" max="9738" width="10" customWidth="1"/>
    <col min="9739" max="9739" width="10.140625" customWidth="1"/>
    <col min="9985" max="9986" width="3.28515625" customWidth="1"/>
    <col min="9987" max="9987" width="8" customWidth="1"/>
    <col min="9988" max="9988" width="12.5703125" customWidth="1"/>
    <col min="9990" max="9990" width="8.28515625" customWidth="1"/>
    <col min="9994" max="9994" width="10" customWidth="1"/>
    <col min="9995" max="9995" width="10.140625" customWidth="1"/>
    <col min="10241" max="10242" width="3.28515625" customWidth="1"/>
    <col min="10243" max="10243" width="8" customWidth="1"/>
    <col min="10244" max="10244" width="12.5703125" customWidth="1"/>
    <col min="10246" max="10246" width="8.28515625" customWidth="1"/>
    <col min="10250" max="10250" width="10" customWidth="1"/>
    <col min="10251" max="10251" width="10.140625" customWidth="1"/>
    <col min="10497" max="10498" width="3.28515625" customWidth="1"/>
    <col min="10499" max="10499" width="8" customWidth="1"/>
    <col min="10500" max="10500" width="12.5703125" customWidth="1"/>
    <col min="10502" max="10502" width="8.28515625" customWidth="1"/>
    <col min="10506" max="10506" width="10" customWidth="1"/>
    <col min="10507" max="10507" width="10.140625" customWidth="1"/>
    <col min="10753" max="10754" width="3.28515625" customWidth="1"/>
    <col min="10755" max="10755" width="8" customWidth="1"/>
    <col min="10756" max="10756" width="12.5703125" customWidth="1"/>
    <col min="10758" max="10758" width="8.28515625" customWidth="1"/>
    <col min="10762" max="10762" width="10" customWidth="1"/>
    <col min="10763" max="10763" width="10.140625" customWidth="1"/>
    <col min="11009" max="11010" width="3.28515625" customWidth="1"/>
    <col min="11011" max="11011" width="8" customWidth="1"/>
    <col min="11012" max="11012" width="12.5703125" customWidth="1"/>
    <col min="11014" max="11014" width="8.28515625" customWidth="1"/>
    <col min="11018" max="11018" width="10" customWidth="1"/>
    <col min="11019" max="11019" width="10.140625" customWidth="1"/>
    <col min="11265" max="11266" width="3.28515625" customWidth="1"/>
    <col min="11267" max="11267" width="8" customWidth="1"/>
    <col min="11268" max="11268" width="12.5703125" customWidth="1"/>
    <col min="11270" max="11270" width="8.28515625" customWidth="1"/>
    <col min="11274" max="11274" width="10" customWidth="1"/>
    <col min="11275" max="11275" width="10.140625" customWidth="1"/>
    <col min="11521" max="11522" width="3.28515625" customWidth="1"/>
    <col min="11523" max="11523" width="8" customWidth="1"/>
    <col min="11524" max="11524" width="12.5703125" customWidth="1"/>
    <col min="11526" max="11526" width="8.28515625" customWidth="1"/>
    <col min="11530" max="11530" width="10" customWidth="1"/>
    <col min="11531" max="11531" width="10.140625" customWidth="1"/>
    <col min="11777" max="11778" width="3.28515625" customWidth="1"/>
    <col min="11779" max="11779" width="8" customWidth="1"/>
    <col min="11780" max="11780" width="12.5703125" customWidth="1"/>
    <col min="11782" max="11782" width="8.28515625" customWidth="1"/>
    <col min="11786" max="11786" width="10" customWidth="1"/>
    <col min="11787" max="11787" width="10.140625" customWidth="1"/>
    <col min="12033" max="12034" width="3.28515625" customWidth="1"/>
    <col min="12035" max="12035" width="8" customWidth="1"/>
    <col min="12036" max="12036" width="12.5703125" customWidth="1"/>
    <col min="12038" max="12038" width="8.28515625" customWidth="1"/>
    <col min="12042" max="12042" width="10" customWidth="1"/>
    <col min="12043" max="12043" width="10.140625" customWidth="1"/>
    <col min="12289" max="12290" width="3.28515625" customWidth="1"/>
    <col min="12291" max="12291" width="8" customWidth="1"/>
    <col min="12292" max="12292" width="12.5703125" customWidth="1"/>
    <col min="12294" max="12294" width="8.28515625" customWidth="1"/>
    <col min="12298" max="12298" width="10" customWidth="1"/>
    <col min="12299" max="12299" width="10.140625" customWidth="1"/>
    <col min="12545" max="12546" width="3.28515625" customWidth="1"/>
    <col min="12547" max="12547" width="8" customWidth="1"/>
    <col min="12548" max="12548" width="12.5703125" customWidth="1"/>
    <col min="12550" max="12550" width="8.28515625" customWidth="1"/>
    <col min="12554" max="12554" width="10" customWidth="1"/>
    <col min="12555" max="12555" width="10.140625" customWidth="1"/>
    <col min="12801" max="12802" width="3.28515625" customWidth="1"/>
    <col min="12803" max="12803" width="8" customWidth="1"/>
    <col min="12804" max="12804" width="12.5703125" customWidth="1"/>
    <col min="12806" max="12806" width="8.28515625" customWidth="1"/>
    <col min="12810" max="12810" width="10" customWidth="1"/>
    <col min="12811" max="12811" width="10.140625" customWidth="1"/>
    <col min="13057" max="13058" width="3.28515625" customWidth="1"/>
    <col min="13059" max="13059" width="8" customWidth="1"/>
    <col min="13060" max="13060" width="12.5703125" customWidth="1"/>
    <col min="13062" max="13062" width="8.28515625" customWidth="1"/>
    <col min="13066" max="13066" width="10" customWidth="1"/>
    <col min="13067" max="13067" width="10.140625" customWidth="1"/>
    <col min="13313" max="13314" width="3.28515625" customWidth="1"/>
    <col min="13315" max="13315" width="8" customWidth="1"/>
    <col min="13316" max="13316" width="12.5703125" customWidth="1"/>
    <col min="13318" max="13318" width="8.28515625" customWidth="1"/>
    <col min="13322" max="13322" width="10" customWidth="1"/>
    <col min="13323" max="13323" width="10.140625" customWidth="1"/>
    <col min="13569" max="13570" width="3.28515625" customWidth="1"/>
    <col min="13571" max="13571" width="8" customWidth="1"/>
    <col min="13572" max="13572" width="12.5703125" customWidth="1"/>
    <col min="13574" max="13574" width="8.28515625" customWidth="1"/>
    <col min="13578" max="13578" width="10" customWidth="1"/>
    <col min="13579" max="13579" width="10.140625" customWidth="1"/>
    <col min="13825" max="13826" width="3.28515625" customWidth="1"/>
    <col min="13827" max="13827" width="8" customWidth="1"/>
    <col min="13828" max="13828" width="12.5703125" customWidth="1"/>
    <col min="13830" max="13830" width="8.28515625" customWidth="1"/>
    <col min="13834" max="13834" width="10" customWidth="1"/>
    <col min="13835" max="13835" width="10.140625" customWidth="1"/>
    <col min="14081" max="14082" width="3.28515625" customWidth="1"/>
    <col min="14083" max="14083" width="8" customWidth="1"/>
    <col min="14084" max="14084" width="12.5703125" customWidth="1"/>
    <col min="14086" max="14086" width="8.28515625" customWidth="1"/>
    <col min="14090" max="14090" width="10" customWidth="1"/>
    <col min="14091" max="14091" width="10.140625" customWidth="1"/>
    <col min="14337" max="14338" width="3.28515625" customWidth="1"/>
    <col min="14339" max="14339" width="8" customWidth="1"/>
    <col min="14340" max="14340" width="12.5703125" customWidth="1"/>
    <col min="14342" max="14342" width="8.28515625" customWidth="1"/>
    <col min="14346" max="14346" width="10" customWidth="1"/>
    <col min="14347" max="14347" width="10.140625" customWidth="1"/>
    <col min="14593" max="14594" width="3.28515625" customWidth="1"/>
    <col min="14595" max="14595" width="8" customWidth="1"/>
    <col min="14596" max="14596" width="12.5703125" customWidth="1"/>
    <col min="14598" max="14598" width="8.28515625" customWidth="1"/>
    <col min="14602" max="14602" width="10" customWidth="1"/>
    <col min="14603" max="14603" width="10.140625" customWidth="1"/>
    <col min="14849" max="14850" width="3.28515625" customWidth="1"/>
    <col min="14851" max="14851" width="8" customWidth="1"/>
    <col min="14852" max="14852" width="12.5703125" customWidth="1"/>
    <col min="14854" max="14854" width="8.28515625" customWidth="1"/>
    <col min="14858" max="14858" width="10" customWidth="1"/>
    <col min="14859" max="14859" width="10.140625" customWidth="1"/>
    <col min="15105" max="15106" width="3.28515625" customWidth="1"/>
    <col min="15107" max="15107" width="8" customWidth="1"/>
    <col min="15108" max="15108" width="12.5703125" customWidth="1"/>
    <col min="15110" max="15110" width="8.28515625" customWidth="1"/>
    <col min="15114" max="15114" width="10" customWidth="1"/>
    <col min="15115" max="15115" width="10.140625" customWidth="1"/>
    <col min="15361" max="15362" width="3.28515625" customWidth="1"/>
    <col min="15363" max="15363" width="8" customWidth="1"/>
    <col min="15364" max="15364" width="12.5703125" customWidth="1"/>
    <col min="15366" max="15366" width="8.28515625" customWidth="1"/>
    <col min="15370" max="15370" width="10" customWidth="1"/>
    <col min="15371" max="15371" width="10.140625" customWidth="1"/>
    <col min="15617" max="15618" width="3.28515625" customWidth="1"/>
    <col min="15619" max="15619" width="8" customWidth="1"/>
    <col min="15620" max="15620" width="12.5703125" customWidth="1"/>
    <col min="15622" max="15622" width="8.28515625" customWidth="1"/>
    <col min="15626" max="15626" width="10" customWidth="1"/>
    <col min="15627" max="15627" width="10.140625" customWidth="1"/>
    <col min="15873" max="15874" width="3.28515625" customWidth="1"/>
    <col min="15875" max="15875" width="8" customWidth="1"/>
    <col min="15876" max="15876" width="12.5703125" customWidth="1"/>
    <col min="15878" max="15878" width="8.28515625" customWidth="1"/>
    <col min="15882" max="15882" width="10" customWidth="1"/>
    <col min="15883" max="15883" width="10.140625" customWidth="1"/>
    <col min="16129" max="16130" width="3.28515625" customWidth="1"/>
    <col min="16131" max="16131" width="8" customWidth="1"/>
    <col min="16132" max="16132" width="12.5703125" customWidth="1"/>
    <col min="16134" max="16134" width="8.28515625" customWidth="1"/>
    <col min="16138" max="16138" width="10" customWidth="1"/>
    <col min="16139" max="16139" width="10.140625" customWidth="1"/>
  </cols>
  <sheetData>
    <row r="1" spans="1:14" s="84" customFormat="1" ht="18" customHeight="1" thickBot="1">
      <c r="A1" s="89" t="s">
        <v>36</v>
      </c>
      <c r="B1" s="88"/>
      <c r="C1" s="88"/>
      <c r="D1" s="88"/>
      <c r="E1" s="88"/>
      <c r="F1" s="86"/>
      <c r="G1" s="86"/>
      <c r="H1" s="87"/>
      <c r="I1" s="86"/>
      <c r="J1" s="87"/>
      <c r="K1" s="86"/>
      <c r="N1" s="85"/>
    </row>
    <row r="2" spans="1:14" s="3" customFormat="1" ht="22.5" customHeight="1">
      <c r="A2" s="83"/>
      <c r="B2" s="82"/>
      <c r="C2" s="82"/>
      <c r="D2" s="81"/>
      <c r="E2" s="80" t="s">
        <v>35</v>
      </c>
      <c r="F2" s="79"/>
      <c r="G2" s="78" t="s">
        <v>34</v>
      </c>
      <c r="H2" s="77"/>
      <c r="I2" s="78" t="s">
        <v>33</v>
      </c>
      <c r="J2" s="77"/>
      <c r="K2" s="76" t="s">
        <v>32</v>
      </c>
    </row>
    <row r="3" spans="1:14" s="3" customFormat="1" ht="22.5" customHeight="1">
      <c r="A3" s="75"/>
      <c r="B3" s="74"/>
      <c r="C3" s="74"/>
      <c r="D3" s="73"/>
      <c r="E3" s="72" t="s">
        <v>31</v>
      </c>
      <c r="F3" s="71" t="s">
        <v>30</v>
      </c>
      <c r="G3" s="72" t="s">
        <v>31</v>
      </c>
      <c r="H3" s="71" t="s">
        <v>30</v>
      </c>
      <c r="I3" s="72" t="s">
        <v>31</v>
      </c>
      <c r="J3" s="71" t="s">
        <v>30</v>
      </c>
      <c r="K3" s="70"/>
    </row>
    <row r="4" spans="1:14" s="3" customFormat="1" ht="22.5" customHeight="1" thickBot="1">
      <c r="A4" s="69"/>
      <c r="B4" s="68"/>
      <c r="C4" s="68"/>
      <c r="D4" s="67"/>
      <c r="E4" s="66"/>
      <c r="F4" s="65" t="s">
        <v>29</v>
      </c>
      <c r="G4" s="66"/>
      <c r="H4" s="65" t="s">
        <v>29</v>
      </c>
      <c r="I4" s="66"/>
      <c r="J4" s="65" t="s">
        <v>28</v>
      </c>
      <c r="K4" s="64"/>
    </row>
    <row r="5" spans="1:14" s="3" customFormat="1" ht="22.5" customHeight="1" thickBot="1">
      <c r="A5" s="63" t="s">
        <v>27</v>
      </c>
      <c r="B5" s="62"/>
      <c r="C5" s="62"/>
      <c r="D5" s="61"/>
      <c r="E5" s="60">
        <v>20323</v>
      </c>
      <c r="F5" s="11">
        <v>100</v>
      </c>
      <c r="G5" s="60">
        <v>21092</v>
      </c>
      <c r="H5" s="11">
        <v>100</v>
      </c>
      <c r="I5" s="60">
        <f>I6+I10+I14+I30</f>
        <v>21100</v>
      </c>
      <c r="J5" s="11">
        <v>100</v>
      </c>
      <c r="K5" s="8">
        <f>I5/G5*100</f>
        <v>100.03792907263418</v>
      </c>
    </row>
    <row r="6" spans="1:14" s="3" customFormat="1" ht="22.5" customHeight="1">
      <c r="A6" s="51" t="s">
        <v>26</v>
      </c>
      <c r="B6" s="50"/>
      <c r="C6" s="36" t="s">
        <v>9</v>
      </c>
      <c r="D6" s="35"/>
      <c r="E6" s="59">
        <v>455</v>
      </c>
      <c r="F6" s="43">
        <f>E6/E$5*100</f>
        <v>2.2388426905476555</v>
      </c>
      <c r="G6" s="59">
        <v>421</v>
      </c>
      <c r="H6" s="43">
        <f>G6/G$5*100</f>
        <v>1.9960174473734118</v>
      </c>
      <c r="I6" s="59">
        <f>SUM(I7:I9)</f>
        <v>375</v>
      </c>
      <c r="J6" s="43">
        <f>I6/I$5*100</f>
        <v>1.7772511848341233</v>
      </c>
      <c r="K6" s="42">
        <f>I6/G6*100</f>
        <v>89.073634204275535</v>
      </c>
    </row>
    <row r="7" spans="1:14" s="3" customFormat="1" ht="22.5" customHeight="1">
      <c r="A7" s="51"/>
      <c r="B7" s="50"/>
      <c r="C7" s="58" t="s">
        <v>25</v>
      </c>
      <c r="D7" s="57"/>
      <c r="E7" s="56">
        <v>449</v>
      </c>
      <c r="F7" s="23">
        <f>E7/E$5*100</f>
        <v>2.2093194902327409</v>
      </c>
      <c r="G7" s="56">
        <v>415</v>
      </c>
      <c r="H7" s="23">
        <f>G7/G$5*100</f>
        <v>1.9675706428977813</v>
      </c>
      <c r="I7" s="56">
        <v>360</v>
      </c>
      <c r="J7" s="23">
        <f>I7/I$5*100</f>
        <v>1.7061611374407581</v>
      </c>
      <c r="K7" s="22">
        <f>I7/G7*100</f>
        <v>86.746987951807228</v>
      </c>
    </row>
    <row r="8" spans="1:14" s="3" customFormat="1" ht="22.5" customHeight="1">
      <c r="A8" s="51"/>
      <c r="B8" s="50"/>
      <c r="C8" s="39" t="s">
        <v>24</v>
      </c>
      <c r="D8" s="38"/>
      <c r="E8" s="24">
        <v>5</v>
      </c>
      <c r="F8" s="23">
        <f>E8/E$5*100</f>
        <v>2.4602666929095116E-2</v>
      </c>
      <c r="G8" s="24">
        <v>4</v>
      </c>
      <c r="H8" s="23">
        <f>G8/G$5*100</f>
        <v>1.8964536317087048E-2</v>
      </c>
      <c r="I8" s="24">
        <v>9</v>
      </c>
      <c r="J8" s="23">
        <v>0.1</v>
      </c>
      <c r="K8" s="22">
        <f>I8/G8*100</f>
        <v>225</v>
      </c>
    </row>
    <row r="9" spans="1:14" s="3" customFormat="1" ht="22.5" customHeight="1" thickBot="1">
      <c r="A9" s="55"/>
      <c r="B9" s="54"/>
      <c r="C9" s="49" t="s">
        <v>23</v>
      </c>
      <c r="D9" s="48"/>
      <c r="E9" s="17">
        <v>1</v>
      </c>
      <c r="F9" s="16">
        <f>E9/E$5*100</f>
        <v>4.9205333858190229E-3</v>
      </c>
      <c r="G9" s="17">
        <v>2</v>
      </c>
      <c r="H9" s="16">
        <f>G9/G$5*100</f>
        <v>9.4822681585435241E-3</v>
      </c>
      <c r="I9" s="17">
        <v>6</v>
      </c>
      <c r="J9" s="16">
        <f>I9/I$5*100</f>
        <v>2.8436018957345974E-2</v>
      </c>
      <c r="K9" s="15">
        <f>I9/G9*100</f>
        <v>300</v>
      </c>
    </row>
    <row r="10" spans="1:14" s="3" customFormat="1" ht="22.5" customHeight="1">
      <c r="A10" s="51" t="s">
        <v>22</v>
      </c>
      <c r="B10" s="50"/>
      <c r="C10" s="36" t="s">
        <v>9</v>
      </c>
      <c r="D10" s="35"/>
      <c r="E10" s="44">
        <v>7261</v>
      </c>
      <c r="F10" s="43">
        <f>E10/E$5*100</f>
        <v>35.727992914431923</v>
      </c>
      <c r="G10" s="44">
        <v>7107</v>
      </c>
      <c r="H10" s="43">
        <f>G10/G$5*100</f>
        <v>33.695239901384411</v>
      </c>
      <c r="I10" s="44">
        <f>SUM(I11:I13)</f>
        <v>6892</v>
      </c>
      <c r="J10" s="53">
        <f>I10/I$5*100</f>
        <v>32.66350710900474</v>
      </c>
      <c r="K10" s="42">
        <f>I10/G10*100</f>
        <v>96.974813564091747</v>
      </c>
    </row>
    <row r="11" spans="1:14" s="3" customFormat="1" ht="22.5" customHeight="1">
      <c r="A11" s="51"/>
      <c r="B11" s="50"/>
      <c r="C11" s="39" t="s">
        <v>21</v>
      </c>
      <c r="D11" s="38"/>
      <c r="E11" s="24" t="s">
        <v>20</v>
      </c>
      <c r="F11" s="23" t="s">
        <v>20</v>
      </c>
      <c r="G11" s="24">
        <v>5</v>
      </c>
      <c r="H11" s="23">
        <f>G11/G$5*100</f>
        <v>2.3705670396358808E-2</v>
      </c>
      <c r="I11" s="24">
        <v>1</v>
      </c>
      <c r="J11" s="52">
        <f>I11/I$5*100</f>
        <v>4.7393364928909948E-3</v>
      </c>
      <c r="K11" s="22">
        <f>I11/G11*100</f>
        <v>20</v>
      </c>
    </row>
    <row r="12" spans="1:14" s="3" customFormat="1" ht="22.5" customHeight="1">
      <c r="A12" s="51"/>
      <c r="B12" s="50"/>
      <c r="C12" s="39" t="s">
        <v>19</v>
      </c>
      <c r="D12" s="38"/>
      <c r="E12" s="24">
        <v>1394</v>
      </c>
      <c r="F12" s="23">
        <f>E12/E$5*100</f>
        <v>6.8592235398317172</v>
      </c>
      <c r="G12" s="24">
        <v>1222</v>
      </c>
      <c r="H12" s="23">
        <f>G12/G$5*100</f>
        <v>5.7936658448700928</v>
      </c>
      <c r="I12" s="24">
        <v>1181</v>
      </c>
      <c r="J12" s="52">
        <f>I12/I$5*100</f>
        <v>5.5971563981042651</v>
      </c>
      <c r="K12" s="22">
        <f>I12/G12*100</f>
        <v>96.64484451718495</v>
      </c>
    </row>
    <row r="13" spans="1:14" s="3" customFormat="1" ht="22.5" customHeight="1" thickBot="1">
      <c r="A13" s="51"/>
      <c r="B13" s="50"/>
      <c r="C13" s="49" t="s">
        <v>18</v>
      </c>
      <c r="D13" s="48"/>
      <c r="E13" s="17">
        <v>5867</v>
      </c>
      <c r="F13" s="16">
        <f>E13/E$5*100</f>
        <v>28.868769374600205</v>
      </c>
      <c r="G13" s="17">
        <v>5880</v>
      </c>
      <c r="H13" s="16">
        <f>G13/G$5*100</f>
        <v>27.87786838611796</v>
      </c>
      <c r="I13" s="17">
        <v>5710</v>
      </c>
      <c r="J13" s="47">
        <f>I13/I$5*100</f>
        <v>27.061611374407583</v>
      </c>
      <c r="K13" s="15">
        <f>I13/G13*100</f>
        <v>97.10884353741497</v>
      </c>
    </row>
    <row r="14" spans="1:14" s="3" customFormat="1" ht="22.5" customHeight="1">
      <c r="A14" s="46" t="s">
        <v>17</v>
      </c>
      <c r="B14" s="45"/>
      <c r="C14" s="36" t="s">
        <v>9</v>
      </c>
      <c r="D14" s="35"/>
      <c r="E14" s="44">
        <v>12495</v>
      </c>
      <c r="F14" s="43">
        <f>E14/E$5*100</f>
        <v>61.482064655808685</v>
      </c>
      <c r="G14" s="44">
        <v>12622</v>
      </c>
      <c r="H14" s="43">
        <f>G14/G$5*100</f>
        <v>59.842594348568177</v>
      </c>
      <c r="I14" s="44">
        <f>I15+I16+I17+I18+I19+I20+I21+I29</f>
        <v>13685</v>
      </c>
      <c r="J14" s="43">
        <v>64.8</v>
      </c>
      <c r="K14" s="42">
        <f>I14/G14*100</f>
        <v>108.42180320076058</v>
      </c>
    </row>
    <row r="15" spans="1:14" s="3" customFormat="1" ht="22.5" customHeight="1">
      <c r="A15" s="28"/>
      <c r="B15" s="40"/>
      <c r="C15" s="41" t="s">
        <v>16</v>
      </c>
      <c r="D15" s="29"/>
      <c r="E15" s="24">
        <v>167</v>
      </c>
      <c r="F15" s="23">
        <f>E15/E$5*100</f>
        <v>0.82172907543177687</v>
      </c>
      <c r="G15" s="24">
        <v>158</v>
      </c>
      <c r="H15" s="23">
        <f>G15/G$5*100</f>
        <v>0.74909918452493829</v>
      </c>
      <c r="I15" s="24">
        <v>136</v>
      </c>
      <c r="J15" s="23">
        <f>I15/I$5*100</f>
        <v>0.64454976303317535</v>
      </c>
      <c r="K15" s="22">
        <f>I15/G15*100</f>
        <v>86.075949367088612</v>
      </c>
    </row>
    <row r="16" spans="1:14" s="3" customFormat="1" ht="22.5" customHeight="1">
      <c r="A16" s="28"/>
      <c r="B16" s="40"/>
      <c r="C16" s="41" t="s">
        <v>15</v>
      </c>
      <c r="D16" s="29"/>
      <c r="E16" s="24">
        <v>430</v>
      </c>
      <c r="F16" s="23">
        <f>E16/E$5*100</f>
        <v>2.1158293559021799</v>
      </c>
      <c r="G16" s="24">
        <v>450</v>
      </c>
      <c r="H16" s="23">
        <f>G16/G$5*100</f>
        <v>2.1335103356722929</v>
      </c>
      <c r="I16" s="24">
        <v>481</v>
      </c>
      <c r="J16" s="23">
        <f>I16/I$5*100</f>
        <v>2.2796208530805684</v>
      </c>
      <c r="K16" s="22">
        <f>I16/G16*100</f>
        <v>106.8888888888889</v>
      </c>
    </row>
    <row r="17" spans="1:15" s="3" customFormat="1" ht="22.5" customHeight="1">
      <c r="A17" s="28"/>
      <c r="B17" s="40"/>
      <c r="C17" s="39" t="s">
        <v>14</v>
      </c>
      <c r="D17" s="38"/>
      <c r="E17" s="24">
        <v>923</v>
      </c>
      <c r="F17" s="23">
        <f>E17/E$5*100</f>
        <v>4.5416523151109587</v>
      </c>
      <c r="G17" s="24">
        <v>834</v>
      </c>
      <c r="H17" s="23">
        <f>G17/G$5*100</f>
        <v>3.9541058221126497</v>
      </c>
      <c r="I17" s="24">
        <v>902</v>
      </c>
      <c r="J17" s="23">
        <f>I17/I$5*100</f>
        <v>4.2748815165876781</v>
      </c>
      <c r="K17" s="22">
        <f>I17/G17*100</f>
        <v>108.15347721822542</v>
      </c>
    </row>
    <row r="18" spans="1:15" s="3" customFormat="1" ht="22.5" customHeight="1">
      <c r="A18" s="28"/>
      <c r="B18" s="40"/>
      <c r="C18" s="39" t="s">
        <v>13</v>
      </c>
      <c r="D18" s="38"/>
      <c r="E18" s="24">
        <v>2863</v>
      </c>
      <c r="F18" s="23">
        <f>E18/E$5*100</f>
        <v>14.087487083599862</v>
      </c>
      <c r="G18" s="32">
        <v>2759</v>
      </c>
      <c r="H18" s="23">
        <f>G18/G$5*100</f>
        <v>13.08078892471079</v>
      </c>
      <c r="I18" s="32">
        <v>2852</v>
      </c>
      <c r="J18" s="23">
        <f>I18/I$5*100</f>
        <v>13.51658767772512</v>
      </c>
      <c r="K18" s="22">
        <f>I18/G18*100</f>
        <v>103.37078651685394</v>
      </c>
    </row>
    <row r="19" spans="1:15" s="3" customFormat="1" ht="22.5" customHeight="1">
      <c r="A19" s="28"/>
      <c r="B19" s="40"/>
      <c r="C19" s="39" t="s">
        <v>12</v>
      </c>
      <c r="D19" s="38"/>
      <c r="E19" s="24">
        <v>491</v>
      </c>
      <c r="F19" s="23">
        <f>E19/E$5*100</f>
        <v>2.4159818924371401</v>
      </c>
      <c r="G19" s="32">
        <v>491</v>
      </c>
      <c r="H19" s="23">
        <f>G19/G$5*100</f>
        <v>2.327896832922435</v>
      </c>
      <c r="I19" s="32">
        <v>542</v>
      </c>
      <c r="J19" s="23">
        <f>I19/I$5*100</f>
        <v>2.5687203791469195</v>
      </c>
      <c r="K19" s="22">
        <f>I19/G19*100</f>
        <v>110.38696537678207</v>
      </c>
    </row>
    <row r="20" spans="1:15" s="3" customFormat="1" ht="22.5" customHeight="1">
      <c r="A20" s="28"/>
      <c r="B20" s="40"/>
      <c r="C20" s="39" t="s">
        <v>11</v>
      </c>
      <c r="D20" s="38"/>
      <c r="E20" s="24">
        <v>297</v>
      </c>
      <c r="F20" s="23">
        <f>E20/E$5*100</f>
        <v>1.4613984155882498</v>
      </c>
      <c r="G20" s="32">
        <v>307</v>
      </c>
      <c r="H20" s="23">
        <f>G20/G$5*100</f>
        <v>1.4555281623364309</v>
      </c>
      <c r="I20" s="32">
        <v>352</v>
      </c>
      <c r="J20" s="23">
        <f>I20/I$5*100</f>
        <v>1.6682464454976305</v>
      </c>
      <c r="K20" s="22">
        <f>I20/G20*100</f>
        <v>114.65798045602607</v>
      </c>
    </row>
    <row r="21" spans="1:15" s="3" customFormat="1" ht="22.5" customHeight="1">
      <c r="A21" s="28"/>
      <c r="B21" s="37" t="s">
        <v>10</v>
      </c>
      <c r="C21" s="36" t="s">
        <v>9</v>
      </c>
      <c r="D21" s="35"/>
      <c r="E21" s="24">
        <v>7324</v>
      </c>
      <c r="F21" s="23">
        <f>E21/E$5*100</f>
        <v>36.037986517738524</v>
      </c>
      <c r="G21" s="32">
        <v>7087</v>
      </c>
      <c r="H21" s="23">
        <f>G21/G$5*100</f>
        <v>33.600417219798977</v>
      </c>
      <c r="I21" s="32">
        <f>SUM(I22:I28)</f>
        <v>7795</v>
      </c>
      <c r="J21" s="23">
        <f>I21/I$5*100</f>
        <v>36.943127962085306</v>
      </c>
      <c r="K21" s="22">
        <f>I21/G21*100</f>
        <v>109.99012275998308</v>
      </c>
    </row>
    <row r="22" spans="1:15" s="3" customFormat="1" ht="22.5" customHeight="1">
      <c r="A22" s="28"/>
      <c r="B22" s="31"/>
      <c r="C22" s="34" t="s">
        <v>8</v>
      </c>
      <c r="D22" s="33"/>
      <c r="E22" s="24">
        <v>1192</v>
      </c>
      <c r="F22" s="23">
        <f>E22/E$5*100</f>
        <v>5.8652757958962747</v>
      </c>
      <c r="G22" s="32">
        <v>845</v>
      </c>
      <c r="H22" s="23">
        <f>G22/G$5*100</f>
        <v>4.0062582969846394</v>
      </c>
      <c r="I22" s="32">
        <v>950</v>
      </c>
      <c r="J22" s="23">
        <f>I22/I$5*100</f>
        <v>4.5023696682464456</v>
      </c>
      <c r="K22" s="22">
        <f>I22/G22*100</f>
        <v>112.42603550295857</v>
      </c>
    </row>
    <row r="23" spans="1:15" s="3" customFormat="1" ht="22.5" customHeight="1">
      <c r="A23" s="28"/>
      <c r="B23" s="31"/>
      <c r="C23" s="30" t="s">
        <v>7</v>
      </c>
      <c r="D23" s="29"/>
      <c r="E23" s="24">
        <v>966</v>
      </c>
      <c r="F23" s="23">
        <f>E23/E$5*100</f>
        <v>4.7532352507011755</v>
      </c>
      <c r="G23" s="24">
        <v>945</v>
      </c>
      <c r="H23" s="23">
        <f>G23/G$5*100</f>
        <v>4.480371704911815</v>
      </c>
      <c r="I23" s="24">
        <v>996</v>
      </c>
      <c r="J23" s="23">
        <f>I23/I$5*100</f>
        <v>4.7203791469194307</v>
      </c>
      <c r="K23" s="22">
        <f>I23/G23*100</f>
        <v>105.39682539682541</v>
      </c>
    </row>
    <row r="24" spans="1:15" s="3" customFormat="1" ht="22.5" customHeight="1">
      <c r="A24" s="28"/>
      <c r="B24" s="31"/>
      <c r="C24" s="30" t="s">
        <v>6</v>
      </c>
      <c r="D24" s="29"/>
      <c r="E24" s="24">
        <v>700</v>
      </c>
      <c r="F24" s="23">
        <f>E24/E$5*100</f>
        <v>3.4443733700733157</v>
      </c>
      <c r="G24" s="24">
        <v>682</v>
      </c>
      <c r="H24" s="23">
        <f>G24/G$5*100</f>
        <v>3.2334534420633414</v>
      </c>
      <c r="I24" s="24">
        <v>687</v>
      </c>
      <c r="J24" s="23">
        <v>3.2</v>
      </c>
      <c r="K24" s="22">
        <f>I24/G24*100</f>
        <v>100.73313782991202</v>
      </c>
    </row>
    <row r="25" spans="1:15" s="3" customFormat="1" ht="22.5" customHeight="1">
      <c r="A25" s="28"/>
      <c r="B25" s="31"/>
      <c r="C25" s="30" t="s">
        <v>5</v>
      </c>
      <c r="D25" s="29"/>
      <c r="E25" s="24">
        <v>908</v>
      </c>
      <c r="F25" s="23">
        <f>E25/E$5*100</f>
        <v>4.4678443143236724</v>
      </c>
      <c r="G25" s="24">
        <v>1069</v>
      </c>
      <c r="H25" s="23">
        <f>G25/G$5*100</f>
        <v>5.0682723307415136</v>
      </c>
      <c r="I25" s="24">
        <v>1239</v>
      </c>
      <c r="J25" s="23">
        <f>I25/I$5*100</f>
        <v>5.8720379146919433</v>
      </c>
      <c r="K25" s="22">
        <f>I25/G25*100</f>
        <v>115.90271281571563</v>
      </c>
    </row>
    <row r="26" spans="1:15" s="3" customFormat="1" ht="22.5" customHeight="1">
      <c r="A26" s="28"/>
      <c r="B26" s="31"/>
      <c r="C26" s="30" t="s">
        <v>4</v>
      </c>
      <c r="D26" s="29"/>
      <c r="E26" s="24">
        <v>1982</v>
      </c>
      <c r="F26" s="23">
        <f>E26/E$5*100</f>
        <v>9.752497170693303</v>
      </c>
      <c r="G26" s="24">
        <v>2387</v>
      </c>
      <c r="H26" s="23">
        <f>G26/G$5*100</f>
        <v>11.317087047221696</v>
      </c>
      <c r="I26" s="24">
        <v>2784</v>
      </c>
      <c r="J26" s="23">
        <f>I26/I$5*100</f>
        <v>13.194312796208532</v>
      </c>
      <c r="K26" s="22">
        <f>I26/G26*100</f>
        <v>116.63175534143275</v>
      </c>
    </row>
    <row r="27" spans="1:15" s="3" customFormat="1" ht="22.5" customHeight="1">
      <c r="A27" s="28"/>
      <c r="B27" s="31"/>
      <c r="C27" s="30" t="s">
        <v>3</v>
      </c>
      <c r="D27" s="29"/>
      <c r="E27" s="24">
        <v>95</v>
      </c>
      <c r="F27" s="23">
        <f>E27/E$5*100</f>
        <v>0.46745067165280713</v>
      </c>
      <c r="G27" s="24">
        <v>120</v>
      </c>
      <c r="H27" s="23">
        <f>G27/G$5*100</f>
        <v>0.56893608951261143</v>
      </c>
      <c r="I27" s="24">
        <v>102</v>
      </c>
      <c r="J27" s="23">
        <f>I27/I$5*100</f>
        <v>0.48341232227488151</v>
      </c>
      <c r="K27" s="22">
        <f>I27/G27*100</f>
        <v>85</v>
      </c>
    </row>
    <row r="28" spans="1:15" s="3" customFormat="1" ht="22.5" customHeight="1">
      <c r="A28" s="28"/>
      <c r="B28" s="27"/>
      <c r="C28" s="26" t="s">
        <v>2</v>
      </c>
      <c r="D28" s="25"/>
      <c r="E28" s="24">
        <v>1015</v>
      </c>
      <c r="F28" s="23">
        <f>E28/E$5*100</f>
        <v>4.9943413866063082</v>
      </c>
      <c r="G28" s="24">
        <v>1039</v>
      </c>
      <c r="H28" s="23">
        <f>G28/G$5*100</f>
        <v>4.9260383083633608</v>
      </c>
      <c r="I28" s="24">
        <v>1037</v>
      </c>
      <c r="J28" s="23">
        <f>I28/I$5*100</f>
        <v>4.9146919431279619</v>
      </c>
      <c r="K28" s="22">
        <f>I28/G28*100</f>
        <v>99.807507218479302</v>
      </c>
    </row>
    <row r="29" spans="1:15" s="3" customFormat="1" ht="22.5" customHeight="1" thickBot="1">
      <c r="A29" s="21"/>
      <c r="B29" s="20"/>
      <c r="C29" s="19" t="s">
        <v>1</v>
      </c>
      <c r="D29" s="18"/>
      <c r="E29" s="17">
        <v>466</v>
      </c>
      <c r="F29" s="16">
        <f>E29/E$5*100</f>
        <v>2.2929685577916645</v>
      </c>
      <c r="G29" s="17">
        <v>536</v>
      </c>
      <c r="H29" s="16">
        <f>G29/G$5*100</f>
        <v>2.5412478664896643</v>
      </c>
      <c r="I29" s="17">
        <v>625</v>
      </c>
      <c r="J29" s="16">
        <v>2.9</v>
      </c>
      <c r="K29" s="15">
        <f>I29/G29*100</f>
        <v>116.60447761194031</v>
      </c>
    </row>
    <row r="30" spans="1:15" s="3" customFormat="1" ht="22.5" customHeight="1" thickBot="1">
      <c r="A30" s="14" t="s">
        <v>0</v>
      </c>
      <c r="B30" s="13"/>
      <c r="C30" s="13"/>
      <c r="D30" s="12"/>
      <c r="E30" s="10">
        <v>112</v>
      </c>
      <c r="F30" s="11">
        <f>E30/E$5*100</f>
        <v>0.55109973921173061</v>
      </c>
      <c r="G30" s="10">
        <v>942</v>
      </c>
      <c r="H30" s="11">
        <f>G30/G$5*100</f>
        <v>4.4661483026739992</v>
      </c>
      <c r="I30" s="10">
        <v>148</v>
      </c>
      <c r="J30" s="9">
        <f>I30/I$5*100</f>
        <v>0.70142180094786732</v>
      </c>
      <c r="K30" s="8">
        <f>I30/G30*100</f>
        <v>15.711252653927813</v>
      </c>
    </row>
    <row r="31" spans="1:15" s="3" customFormat="1" ht="22.5" customHeight="1">
      <c r="A31" s="7"/>
      <c r="B31" s="7"/>
      <c r="C31" s="7"/>
      <c r="D31" s="7"/>
      <c r="E31" s="7"/>
      <c r="F31" s="7"/>
      <c r="G31" s="5"/>
      <c r="H31" s="6"/>
      <c r="I31" s="5"/>
      <c r="J31" s="6"/>
      <c r="K31" s="5"/>
      <c r="L31" s="4"/>
      <c r="M31" s="4"/>
      <c r="N31" s="4"/>
      <c r="O31" s="4"/>
    </row>
  </sheetData>
  <mergeCells count="38">
    <mergeCell ref="C28:D28"/>
    <mergeCell ref="A14:A29"/>
    <mergeCell ref="C14:D14"/>
    <mergeCell ref="C29:D29"/>
    <mergeCell ref="A30:D30"/>
    <mergeCell ref="B21:B28"/>
    <mergeCell ref="C21:D21"/>
    <mergeCell ref="C22:D22"/>
    <mergeCell ref="C23:D23"/>
    <mergeCell ref="C24:D24"/>
    <mergeCell ref="C25:D25"/>
    <mergeCell ref="C26:D26"/>
    <mergeCell ref="C27:D27"/>
    <mergeCell ref="C18:D18"/>
    <mergeCell ref="C19:D19"/>
    <mergeCell ref="C15:D15"/>
    <mergeCell ref="C16:D16"/>
    <mergeCell ref="C17:D17"/>
    <mergeCell ref="C20:D20"/>
    <mergeCell ref="C9:D9"/>
    <mergeCell ref="A5:D5"/>
    <mergeCell ref="A2:D4"/>
    <mergeCell ref="E2:F2"/>
    <mergeCell ref="G2:H2"/>
    <mergeCell ref="I2:J2"/>
    <mergeCell ref="E3:E4"/>
    <mergeCell ref="G3:G4"/>
    <mergeCell ref="I3:I4"/>
    <mergeCell ref="K2:K4"/>
    <mergeCell ref="A10:A13"/>
    <mergeCell ref="C10:D10"/>
    <mergeCell ref="C11:D11"/>
    <mergeCell ref="C12:D12"/>
    <mergeCell ref="C13:D13"/>
    <mergeCell ref="A6:A9"/>
    <mergeCell ref="C6:D6"/>
    <mergeCell ref="C7:D7"/>
    <mergeCell ref="C8:D8"/>
  </mergeCells>
  <phoneticPr fontId="2"/>
  <pageMargins left="0.55118110236220474" right="0.59055118110236227" top="0.78740157480314965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第21表</vt:lpstr>
      <vt:lpstr>第21表!Print_Area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4789</dc:creator>
  <cp:lastModifiedBy>4789</cp:lastModifiedBy>
  <dcterms:created xsi:type="dcterms:W3CDTF">2023-01-19T05:04:55Z</dcterms:created>
  <dcterms:modified xsi:type="dcterms:W3CDTF">2023-01-19T05:05:23Z</dcterms:modified>
</cp:coreProperties>
</file>