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230"/>
  </bookViews>
  <sheets>
    <sheet name="消防団員数" sheetId="3" r:id="rId1"/>
  </sheets>
  <definedNames>
    <definedName name="_xlnm.Print_Area" localSheetId="0">消防団員数!$A$1:$H$84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3" l="1"/>
  <c r="C64" i="3"/>
  <c r="C66" i="3"/>
  <c r="C36" i="3"/>
  <c r="C37" i="3"/>
  <c r="C39" i="3"/>
  <c r="C38" i="3"/>
  <c r="C40" i="3" l="1"/>
  <c r="C11" i="3"/>
  <c r="C10" i="3"/>
  <c r="C9" i="3"/>
  <c r="C8" i="3"/>
  <c r="C7" i="3"/>
</calcChain>
</file>

<file path=xl/sharedStrings.xml><?xml version="1.0" encoding="utf-8"?>
<sst xmlns="http://schemas.openxmlformats.org/spreadsheetml/2006/main" count="35" uniqueCount="31">
  <si>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</si>
  <si>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</si>
  <si>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</si>
  <si>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</si>
  <si>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</si>
  <si>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</si>
  <si>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</si>
  <si>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平成31年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</si>
  <si>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</si>
  <si>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平成31年４月１日現在</t>
    <rPh sb="0" eb="2">
      <t>ヘイセイ</t>
    </rPh>
    <rPh sb="4" eb="5">
      <t>ネン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</si>
  <si>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</si>
  <si>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</si>
  <si>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</si>
  <si>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</si>
  <si>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</si>
  <si>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</si>
  <si>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</si>
  <si>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団員数</t>
    <rPh sb="0" eb="2">
      <t>ダンイン</t>
    </rPh>
    <rPh sb="2" eb="3">
      <t>スウ</t>
    </rPh>
    <phoneticPr fontId="1"/>
  </si>
  <si>
    <t>定員充足率</t>
    <rPh sb="0" eb="2">
      <t>テイイン</t>
    </rPh>
    <rPh sb="2" eb="5">
      <t>ジュウソクリツ</t>
    </rPh>
    <phoneticPr fontId="1"/>
  </si>
  <si>
    <t>現状：定員数160名に対し、充足率が80%前後で推移しています。</t>
    <rPh sb="0" eb="2">
      <t>ゲンジョウ</t>
    </rPh>
    <rPh sb="3" eb="5">
      <t>テイイン</t>
    </rPh>
    <rPh sb="5" eb="6">
      <t>スウ</t>
    </rPh>
    <rPh sb="9" eb="10">
      <t>メイ</t>
    </rPh>
    <rPh sb="11" eb="12">
      <t>タイ</t>
    </rPh>
    <rPh sb="14" eb="17">
      <t>ジュウソクリツ</t>
    </rPh>
    <rPh sb="21" eb="23">
      <t>ゼンゴ</t>
    </rPh>
    <rPh sb="24" eb="26">
      <t>スイイ</t>
    </rPh>
    <phoneticPr fontId="1"/>
  </si>
  <si>
    <t>出典：主要成果</t>
    <rPh sb="0" eb="2">
      <t>シュッテン</t>
    </rPh>
    <rPh sb="3" eb="5">
      <t>シュヨウ</t>
    </rPh>
    <rPh sb="5" eb="7">
      <t>セイカ</t>
    </rPh>
    <phoneticPr fontId="1"/>
  </si>
  <si>
    <t>長泉町</t>
    <rPh sb="0" eb="3">
      <t>ナガイズミチョウ</t>
    </rPh>
    <phoneticPr fontId="1"/>
  </si>
  <si>
    <t>全国</t>
    <rPh sb="0" eb="2">
      <t>ゼンコク</t>
    </rPh>
    <phoneticPr fontId="1"/>
  </si>
  <si>
    <t>充足率</t>
    <rPh sb="0" eb="3">
      <t>ジュウソクリツ</t>
    </rPh>
    <phoneticPr fontId="1"/>
  </si>
  <si>
    <t>静岡県</t>
    <rPh sb="0" eb="3">
      <t>シズオカケン</t>
    </rPh>
    <phoneticPr fontId="1"/>
  </si>
  <si>
    <t>平成30年10月１日現在</t>
    <rPh sb="0" eb="2">
      <t>ヘイセイ</t>
    </rPh>
    <rPh sb="4" eb="5">
      <t>ネン</t>
    </rPh>
    <phoneticPr fontId="1"/>
  </si>
  <si>
    <t>出典：消防防災・震災対策現況調査</t>
    <phoneticPr fontId="1"/>
  </si>
  <si>
    <t>現状：全国及び静岡県では団員充足率が90％以上あるのに対し、当町の充足率は国・県の充足率を下回っている。</t>
    <rPh sb="0" eb="2">
      <t>ゲンジョウ</t>
    </rPh>
    <rPh sb="3" eb="5">
      <t>ゼンコク</t>
    </rPh>
    <rPh sb="5" eb="6">
      <t>オヨ</t>
    </rPh>
    <rPh sb="7" eb="10">
      <t>シズオカケン</t>
    </rPh>
    <rPh sb="12" eb="14">
      <t>ダンイン</t>
    </rPh>
    <rPh sb="14" eb="17">
      <t>ジュウソクリツ</t>
    </rPh>
    <rPh sb="21" eb="23">
      <t>イジョウ</t>
    </rPh>
    <rPh sb="27" eb="28">
      <t>タイ</t>
    </rPh>
    <rPh sb="30" eb="32">
      <t>トウチョウ</t>
    </rPh>
    <rPh sb="33" eb="36">
      <t>ジュウソクリツ</t>
    </rPh>
    <rPh sb="37" eb="38">
      <t>クニ</t>
    </rPh>
    <rPh sb="39" eb="40">
      <t>ケン</t>
    </rPh>
    <rPh sb="41" eb="44">
      <t>ジュウソクリツ</t>
    </rPh>
    <rPh sb="45" eb="47">
      <t>シタマワ</t>
    </rPh>
    <phoneticPr fontId="1"/>
  </si>
  <si>
    <t>出典：日本消防協会協会HP・静岡県消防協会HP</t>
    <phoneticPr fontId="1"/>
  </si>
  <si>
    <t>現状：近隣自治体と比較しても、おおむね80%を維持しています。</t>
    <rPh sb="3" eb="5">
      <t>キンリン</t>
    </rPh>
    <rPh sb="5" eb="8">
      <t>ジチタイ</t>
    </rPh>
    <rPh sb="9" eb="11">
      <t>ヒカク</t>
    </rPh>
    <rPh sb="23" eb="25">
      <t>イジ</t>
    </rPh>
    <phoneticPr fontId="1"/>
  </si>
  <si>
    <t>消防団員数</t>
    <rPh sb="0" eb="3">
      <t>ショウボウダン</t>
    </rPh>
    <rPh sb="3" eb="4">
      <t>イン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</si>
</sst>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消防団員数の推移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消防団員数!$B$6</c:f>
              <c:strCache>
                <c:ptCount val="1"/>
                <c:pt idx="0">
                  <c:v>団員数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平成31年</c:v>
                </c:pt>
              </c:strCache>
            </c:strRef>
          </c:cat>
          <c:val>
            <c:numRef>
              <c:f>消防団員数!$B$7:$B$11</c:f>
              <c:numCache>
                <c:formatCode>#,##0_);[Red]\(#,##0\)</c:formatCode>
                <c:ptCount val="5"/>
                <c:pt idx="0">
                  <c:v>133</c:v>
                </c:pt>
                <c:pt idx="1">
                  <c:v>135</c:v>
                </c:pt>
                <c:pt idx="2">
                  <c:v>128</c:v>
                </c:pt>
                <c:pt idx="3">
                  <c:v>131</c:v>
                </c:pt>
                <c:pt idx="4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1"/>
          <c:order val="1"/>
          <c:tx>
            <c:strRef>
              <c:f>消防団員数!$C$6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平成31年</c:v>
                </c:pt>
              </c:strCache>
            </c:strRef>
          </c:cat>
          <c:val>
            <c:numRef>
              <c:f>消防団員数!$C$7:$C$11</c:f>
              <c:numCache>
                <c:formatCode>0.0</c:formatCode>
                <c:ptCount val="5"/>
                <c:pt idx="0">
                  <c:v>83.125</c:v>
                </c:pt>
                <c:pt idx="1">
                  <c:v>84.375</c:v>
                </c:pt>
                <c:pt idx="2">
                  <c:v>80</c:v>
                </c:pt>
                <c:pt idx="3">
                  <c:v>81.875</c:v>
                </c:pt>
                <c:pt idx="4">
                  <c:v>79.375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消防団員数!$B$35</c:f>
              <c:strCache>
                <c:ptCount val="1"/>
                <c:pt idx="0">
                  <c:v>団員数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消防団員数!$B$36:$B$40</c:f>
              <c:numCache>
                <c:formatCode>#,##0_);[Red]\(#,##0\)</c:formatCode>
                <c:ptCount val="5"/>
                <c:pt idx="0">
                  <c:v>813</c:v>
                </c:pt>
                <c:pt idx="1">
                  <c:v>393</c:v>
                </c:pt>
                <c:pt idx="2">
                  <c:v>110</c:v>
                </c:pt>
                <c:pt idx="3">
                  <c:v>160</c:v>
                </c:pt>
                <c:pt idx="4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消防団員数!$C$36:$C$40</c:f>
              <c:numCache>
                <c:formatCode>0.0</c:formatCode>
                <c:ptCount val="5"/>
                <c:pt idx="0">
                  <c:v>81.381381381381374</c:v>
                </c:pt>
                <c:pt idx="1">
                  <c:v>80.040733197556008</c:v>
                </c:pt>
                <c:pt idx="2">
                  <c:v>95.652173913043484</c:v>
                </c:pt>
                <c:pt idx="3">
                  <c:v>85.106382978723403</c:v>
                </c:pt>
                <c:pt idx="4">
                  <c:v>79.375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消防団員数!$B$35</c:f>
              <c:strCache>
                <c:ptCount val="1"/>
                <c:pt idx="0">
                  <c:v>団員数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消防団員数!$A$64:$A$66</c:f>
              <c:strCache>
                <c:ptCount val="3"/>
                <c:pt idx="0">
                  <c:v>全国</c:v>
                </c:pt>
                <c:pt idx="1">
                  <c:v>静岡県</c:v>
                </c:pt>
                <c:pt idx="2">
                  <c:v>長泉町</c:v>
                </c:pt>
              </c:strCache>
            </c:strRef>
          </c:cat>
          <c:val>
            <c:numRef>
              <c:f>消防団員数!$B$64:$B$66</c:f>
              <c:numCache>
                <c:formatCode>#,##0_);[Red]\(#,##0\)</c:formatCode>
                <c:ptCount val="3"/>
                <c:pt idx="0">
                  <c:v>846603</c:v>
                </c:pt>
                <c:pt idx="1">
                  <c:v>19663</c:v>
                </c:pt>
                <c:pt idx="2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消防団員数!$A$64:$A$66</c:f>
              <c:strCache>
                <c:ptCount val="3"/>
                <c:pt idx="0">
                  <c:v>全国</c:v>
                </c:pt>
                <c:pt idx="1">
                  <c:v>静岡県</c:v>
                </c:pt>
                <c:pt idx="2">
                  <c:v>長泉町</c:v>
                </c:pt>
              </c:strCache>
            </c:strRef>
          </c:cat>
          <c:val>
            <c:numRef>
              <c:f>消防団員数!$C$64:$C$66</c:f>
              <c:numCache>
                <c:formatCode>0.0</c:formatCode>
                <c:ptCount val="3"/>
                <c:pt idx="0">
                  <c:v>91.774971083289884</c:v>
                </c:pt>
                <c:pt idx="1">
                  <c:v>90.893542273378642</c:v>
                </c:pt>
                <c:pt idx="2">
                  <c:v>81.875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152400</xdr:rowOff>
    </xdr:from>
    <xdr:to>
      <xdr:col>6</xdr:col>
      <xdr:colOff>485775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40</xdr:row>
      <xdr:rowOff>156729</xdr:rowOff>
    </xdr:from>
    <xdr:to>
      <xdr:col>6</xdr:col>
      <xdr:colOff>523874</xdr:colOff>
      <xdr:row>56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6</xdr:col>
      <xdr:colOff>523874</xdr:colOff>
      <xdr:row>82</xdr:row>
      <xdr:rowOff>152400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7" ht="18.75" customHeight="1" x14ac:dyDescent="0.15">
      <c r="A1" s="1" t="s">
        <v>30</v>
      </c>
    </row>
    <row r="3" spans="1:7" ht="18.75" customHeight="1" x14ac:dyDescent="0.15">
      <c r="A3" s="1" t="s">
        <v>0</v>
      </c>
    </row>
    <row r="4" spans="1:7" ht="18.75" customHeight="1" x14ac:dyDescent="0.15">
      <c r="A4" s="10" t="s">
        <v>19</v>
      </c>
      <c r="B4" s="10"/>
      <c r="C4" s="10"/>
      <c r="D4" s="10"/>
      <c r="E4" s="10"/>
      <c r="F4" s="10"/>
      <c r="G4" s="10"/>
    </row>
    <row r="5" spans="1:7" ht="18.75" customHeight="1" x14ac:dyDescent="0.15">
      <c r="C5" s="9" t="s">
        <v>1</v>
      </c>
    </row>
    <row r="6" spans="1:7" s="3" customFormat="1" ht="18.75" customHeight="1" x14ac:dyDescent="0.15">
      <c r="A6" s="2" t="s">
        <v>2</v>
      </c>
      <c r="B6" s="2" t="s">
        <v>17</v>
      </c>
      <c r="C6" s="2" t="s">
        <v>18</v>
      </c>
    </row>
    <row r="7" spans="1:7" ht="18.75" customHeight="1" x14ac:dyDescent="0.15">
      <c r="A7" s="8" t="s">
        <v>3</v>
      </c>
      <c r="B7" s="4">
        <v>133</v>
      </c>
      <c r="C7" s="5">
        <f>B7/160*100</f>
        <v>83.125</v>
      </c>
    </row>
    <row r="8" spans="1:7" ht="18.75" customHeight="1" x14ac:dyDescent="0.15">
      <c r="A8" s="8" t="s">
        <v>4</v>
      </c>
      <c r="B8" s="4">
        <v>135</v>
      </c>
      <c r="C8" s="5">
        <f t="shared" ref="C8:C11" si="0">B8/160*100</f>
        <v>84.375</v>
      </c>
    </row>
    <row r="9" spans="1:7" ht="18.75" customHeight="1" x14ac:dyDescent="0.15">
      <c r="A9" s="8" t="s">
        <v>5</v>
      </c>
      <c r="B9" s="4">
        <v>128</v>
      </c>
      <c r="C9" s="5">
        <f t="shared" si="0"/>
        <v>80</v>
      </c>
    </row>
    <row r="10" spans="1:7" ht="18.75" customHeight="1" x14ac:dyDescent="0.15">
      <c r="A10" s="8" t="s">
        <v>6</v>
      </c>
      <c r="B10" s="4">
        <v>131</v>
      </c>
      <c r="C10" s="5">
        <f t="shared" si="0"/>
        <v>81.875</v>
      </c>
    </row>
    <row r="11" spans="1:7" ht="18.75" customHeight="1" x14ac:dyDescent="0.15">
      <c r="A11" s="8" t="s">
        <v>7</v>
      </c>
      <c r="B11" s="4">
        <v>127</v>
      </c>
      <c r="C11" s="5">
        <f t="shared" si="0"/>
        <v>79.375</v>
      </c>
    </row>
    <row r="29" spans="1:7" ht="18.75" customHeight="1" x14ac:dyDescent="0.15">
      <c r="F29" s="1" t="s">
        <v>20</v>
      </c>
    </row>
    <row r="31" spans="1:7" ht="18.75" customHeight="1" x14ac:dyDescent="0.15">
      <c r="A31" s="1" t="s">
        <v>8</v>
      </c>
    </row>
    <row r="32" spans="1:7" ht="18.75" customHeight="1" x14ac:dyDescent="0.15">
      <c r="A32" s="10" t="s">
        <v>29</v>
      </c>
      <c r="B32" s="10"/>
      <c r="C32" s="10"/>
      <c r="D32" s="10"/>
      <c r="E32" s="10"/>
      <c r="F32" s="10"/>
      <c r="G32" s="10"/>
    </row>
    <row r="34" spans="1:4" ht="18.75" customHeight="1" x14ac:dyDescent="0.15">
      <c r="A34" s="1" t="s">
        <v>9</v>
      </c>
    </row>
    <row r="35" spans="1:4" s="3" customFormat="1" ht="18.75" customHeight="1" x14ac:dyDescent="0.15">
      <c r="A35" s="2" t="s">
        <v>10</v>
      </c>
      <c r="B35" s="2" t="s">
        <v>17</v>
      </c>
      <c r="C35" s="2" t="s">
        <v>18</v>
      </c>
    </row>
    <row r="36" spans="1:4" ht="18.75" customHeight="1" x14ac:dyDescent="0.15">
      <c r="A36" s="8" t="s">
        <v>11</v>
      </c>
      <c r="B36" s="4">
        <v>813</v>
      </c>
      <c r="C36" s="5">
        <f>B36/999*100</f>
        <v>81.381381381381374</v>
      </c>
    </row>
    <row r="37" spans="1:4" ht="18.75" customHeight="1" x14ac:dyDescent="0.15">
      <c r="A37" s="8" t="s">
        <v>12</v>
      </c>
      <c r="B37" s="4">
        <v>393</v>
      </c>
      <c r="C37" s="5">
        <f>B37/491*100</f>
        <v>80.040733197556008</v>
      </c>
      <c r="D37" s="6"/>
    </row>
    <row r="38" spans="1:4" ht="18.75" customHeight="1" x14ac:dyDescent="0.15">
      <c r="A38" s="8" t="s">
        <v>13</v>
      </c>
      <c r="B38" s="4">
        <v>110</v>
      </c>
      <c r="C38" s="5">
        <f>B38/115*100</f>
        <v>95.652173913043484</v>
      </c>
    </row>
    <row r="39" spans="1:4" ht="18.75" customHeight="1" x14ac:dyDescent="0.15">
      <c r="A39" s="8" t="s">
        <v>14</v>
      </c>
      <c r="B39" s="4">
        <v>160</v>
      </c>
      <c r="C39" s="5">
        <f>B39/188*100</f>
        <v>85.106382978723403</v>
      </c>
    </row>
    <row r="40" spans="1:4" ht="18.75" customHeight="1" x14ac:dyDescent="0.15">
      <c r="A40" s="8" t="s">
        <v>15</v>
      </c>
      <c r="B40" s="4">
        <v>127</v>
      </c>
      <c r="C40" s="5">
        <f t="shared" ref="C40" si="1">B40/160*100</f>
        <v>79.375</v>
      </c>
    </row>
    <row r="58" spans="1:8" ht="18.75" customHeight="1" x14ac:dyDescent="0.15">
      <c r="F58" s="1" t="s">
        <v>26</v>
      </c>
    </row>
    <row r="60" spans="1:8" ht="18.75" customHeight="1" x14ac:dyDescent="0.15">
      <c r="A60" s="1" t="s">
        <v>16</v>
      </c>
    </row>
    <row r="61" spans="1:8" ht="18.75" customHeight="1" x14ac:dyDescent="0.15">
      <c r="A61" s="11" t="s">
        <v>27</v>
      </c>
      <c r="B61" s="11"/>
      <c r="C61" s="11"/>
      <c r="D61" s="11"/>
      <c r="E61" s="11"/>
      <c r="F61" s="11"/>
      <c r="G61" s="11"/>
      <c r="H61" s="11"/>
    </row>
    <row r="62" spans="1:8" ht="18.75" customHeight="1" x14ac:dyDescent="0.15">
      <c r="C62" s="9" t="s">
        <v>25</v>
      </c>
    </row>
    <row r="63" spans="1:8" s="3" customFormat="1" ht="18.75" customHeight="1" x14ac:dyDescent="0.15">
      <c r="A63" s="2" t="s">
        <v>10</v>
      </c>
      <c r="B63" s="2" t="s">
        <v>17</v>
      </c>
      <c r="C63" s="2" t="s">
        <v>23</v>
      </c>
    </row>
    <row r="64" spans="1:8" ht="18.75" customHeight="1" x14ac:dyDescent="0.15">
      <c r="A64" s="8" t="s">
        <v>22</v>
      </c>
      <c r="B64" s="4">
        <v>846603</v>
      </c>
      <c r="C64" s="5">
        <f>B64/922477*100</f>
        <v>91.774971083289884</v>
      </c>
    </row>
    <row r="65" spans="1:4" ht="18.75" customHeight="1" x14ac:dyDescent="0.15">
      <c r="A65" s="8" t="s">
        <v>24</v>
      </c>
      <c r="B65" s="4">
        <v>19663</v>
      </c>
      <c r="C65" s="5">
        <f>B65/21633*100</f>
        <v>90.893542273378642</v>
      </c>
      <c r="D65" s="6"/>
    </row>
    <row r="66" spans="1:4" ht="18.75" customHeight="1" x14ac:dyDescent="0.15">
      <c r="A66" s="8" t="s">
        <v>21</v>
      </c>
      <c r="B66" s="4">
        <v>131</v>
      </c>
      <c r="C66" s="5">
        <f>B66/160*100</f>
        <v>81.875</v>
      </c>
    </row>
    <row r="84" spans="4:7" ht="18.75" customHeight="1" x14ac:dyDescent="0.15">
      <c r="D84" s="7"/>
      <c r="E84" s="1" t="s">
        <v>28</v>
      </c>
      <c r="F84" s="7"/>
      <c r="G84" s="7"/>
    </row>
  </sheetData>
  <mergeCells count="3">
    <mergeCell ref="A4:G4"/>
    <mergeCell ref="A32:G32"/>
    <mergeCell ref="A61:H61"/>
  </mergeCells>
  <phoneticPr fontId="1"/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消防団員数</vt:lpstr>
      <vt:lpstr>消防団員数!Print_Area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7400</cp:lastModifiedBy>
  <cp:lastPrinted>2019-10-31T06:27:59Z</cp:lastPrinted>
  <dcterms:modified xsi:type="dcterms:W3CDTF">2019-10-31T11:51:24Z</dcterms:modified>
</cp:coreProperties>
</file>