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4年度\データベース\R4データベース\"/>
    </mc:Choice>
  </mc:AlternateContent>
  <bookViews>
    <workbookView xWindow="0" yWindow="0" windowWidth="20490" windowHeight="7635"/>
  </bookViews>
  <sheets>
    <sheet name="消防団員数" sheetId="3" r:id="rId1"/>
  </sheets>
  <definedNames>
    <definedName name="_xlnm.Print_Area" localSheetId="0">消防団員数!$A$1:$H$86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3" l="1"/>
  <c r="C10" i="3"/>
  <c r="C9" i="3"/>
  <c r="C8" i="3"/>
  <c r="C7" i="3"/>
  <c r="C37" i="3" l="1"/>
  <c r="C40" i="3" l="1"/>
  <c r="C39" i="3"/>
  <c r="C41" i="3"/>
  <c r="C68" i="3" l="1"/>
  <c r="C36" i="3"/>
  <c r="C38" i="3"/>
  <c r="C42" i="3" l="1"/>
  <c r="C11" i="3"/>
</calcChain>
</file>

<file path=xl/sharedStrings.xml><?xml version="1.0" encoding="utf-8"?>
<sst xmlns="http://schemas.openxmlformats.org/spreadsheetml/2006/main" count="37" uniqueCount="33">
  <si>
    <t>１　町の状況</t>
    <rPh sb="2" eb="3">
      <t>マチ</t>
    </rPh>
    <rPh sb="4" eb="6">
      <t>ジョウキョウ</t>
    </rPh>
    <phoneticPr fontId="1"/>
  </si>
  <si>
    <t>各年４月１日現在</t>
    <phoneticPr fontId="1"/>
  </si>
  <si>
    <t>年</t>
    <rPh sb="0" eb="1">
      <t>ネン</t>
    </rPh>
    <phoneticPr fontId="1"/>
  </si>
  <si>
    <t>平成30年</t>
    <rPh sb="0" eb="2">
      <t>ヘイセイ</t>
    </rPh>
    <rPh sb="4" eb="5">
      <t>ネン</t>
    </rPh>
    <phoneticPr fontId="1"/>
  </si>
  <si>
    <t>平成31年</t>
    <rPh sb="0" eb="2">
      <t>ヘイセイ</t>
    </rPh>
    <rPh sb="4" eb="5">
      <t>ネン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</si>
  <si>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</si>
  <si>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</si>
  <si>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</si>
  <si>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</si>
  <si>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2">
      <t>シミズ</t>
    </rPh>
    <rPh sb="2" eb="3">
      <t>チョウ</t>
    </rPh>
    <phoneticPr fontId="1"/>
  </si>
  <si>
    <t>小山町</t>
    <rPh sb="0" eb="2">
      <t>オヤマ</t>
    </rPh>
    <rPh sb="2" eb="3">
      <t>チョウ</t>
    </rPh>
    <phoneticPr fontId="1"/>
  </si>
  <si>
    <t>長泉町</t>
    <rPh sb="0" eb="3">
      <t>ナガイズミチョウ</t>
    </rPh>
    <phoneticPr fontId="1"/>
  </si>
  <si>
    <t>３　全国との比較</t>
    <rPh sb="2" eb="4">
      <t>ゼンコク</t>
    </rPh>
    <rPh sb="6" eb="8">
      <t>ヒカク</t>
    </rPh>
    <phoneticPr fontId="1"/>
  </si>
  <si>
    <t>団員数</t>
    <rPh sb="0" eb="2">
      <t>ダンイン</t>
    </rPh>
    <rPh sb="2" eb="3">
      <t>スウ</t>
    </rPh>
    <phoneticPr fontId="1"/>
  </si>
  <si>
    <t>定員充足率</t>
    <rPh sb="0" eb="2">
      <t>テイイン</t>
    </rPh>
    <rPh sb="2" eb="5">
      <t>ジュウソクリツ</t>
    </rPh>
    <phoneticPr fontId="1"/>
  </si>
  <si>
    <t>長泉町</t>
    <rPh sb="0" eb="3">
      <t>ナガイズミチョウ</t>
    </rPh>
    <phoneticPr fontId="1"/>
  </si>
  <si>
    <t>全国</t>
    <rPh sb="0" eb="2">
      <t>ゼンコク</t>
    </rPh>
    <phoneticPr fontId="1"/>
  </si>
  <si>
    <t>充足率</t>
    <rPh sb="0" eb="3">
      <t>ジュウソクリツ</t>
    </rPh>
    <phoneticPr fontId="1"/>
  </si>
  <si>
    <t>静岡県</t>
    <rPh sb="0" eb="3">
      <t>シズオカケン</t>
    </rPh>
    <phoneticPr fontId="1"/>
  </si>
  <si>
    <t>消防団員数</t>
    <rPh sb="0" eb="3">
      <t>ショウボウダン</t>
    </rPh>
    <rPh sb="3" eb="4">
      <t>イン</t>
    </rPh>
    <rPh sb="4" eb="5">
      <t>スウ</t>
    </rPh>
    <phoneticPr fontId="1"/>
  </si>
  <si>
    <t>令和２年</t>
    <rPh sb="0" eb="2">
      <t>レイワ</t>
    </rPh>
    <rPh sb="3" eb="4">
      <t>ネン</t>
    </rPh>
    <phoneticPr fontId="1"/>
  </si>
  <si>
    <t>裾野市</t>
    <rPh sb="0" eb="3">
      <t>スソノシ</t>
    </rPh>
    <phoneticPr fontId="1"/>
  </si>
  <si>
    <t>御殿場市</t>
    <rPh sb="0" eb="4">
      <t>ゴテンバシ</t>
    </rPh>
    <phoneticPr fontId="1"/>
  </si>
  <si>
    <t>出典：地域防災課</t>
    <rPh sb="0" eb="2">
      <t>シュッテン</t>
    </rPh>
    <rPh sb="3" eb="5">
      <t>チイキ</t>
    </rPh>
    <rPh sb="5" eb="7">
      <t>ボウサイ</t>
    </rPh>
    <rPh sb="7" eb="8">
      <t>カ</t>
    </rPh>
    <phoneticPr fontId="1"/>
  </si>
  <si>
    <t>出典：日本消防協会協会・静岡県消防協会</t>
    <phoneticPr fontId="1"/>
  </si>
  <si>
    <t>令和３年</t>
    <rPh sb="0" eb="2">
      <t>レイワ</t>
    </rPh>
    <rPh sb="3" eb="4">
      <t>ネン</t>
    </rPh>
    <phoneticPr fontId="1"/>
  </si>
  <si>
    <t>現状：全国及び静岡県では団員充足率が80％以上あるのに対し、当町の充足率は国・県の充足率を下回っています。</t>
    <rPh sb="0" eb="2">
      <t>ゲンジョウ</t>
    </rPh>
    <rPh sb="3" eb="5">
      <t>ゼンコク</t>
    </rPh>
    <rPh sb="5" eb="6">
      <t>オヨ</t>
    </rPh>
    <rPh sb="7" eb="10">
      <t>シズオカケン</t>
    </rPh>
    <rPh sb="12" eb="14">
      <t>ダンイン</t>
    </rPh>
    <rPh sb="14" eb="17">
      <t>ジュウソクリツ</t>
    </rPh>
    <rPh sb="21" eb="23">
      <t>イジョウ</t>
    </rPh>
    <rPh sb="27" eb="28">
      <t>タイ</t>
    </rPh>
    <rPh sb="30" eb="32">
      <t>トウチョウ</t>
    </rPh>
    <rPh sb="33" eb="36">
      <t>ジュウソクリツ</t>
    </rPh>
    <rPh sb="37" eb="38">
      <t>クニ</t>
    </rPh>
    <rPh sb="39" eb="40">
      <t>ケン</t>
    </rPh>
    <rPh sb="41" eb="44">
      <t>ジュウソクリツ</t>
    </rPh>
    <rPh sb="45" eb="47">
      <t>シタマワ</t>
    </rPh>
    <phoneticPr fontId="1"/>
  </si>
  <si>
    <t>令和４年</t>
    <rPh sb="0" eb="2">
      <t>レイワ</t>
    </rPh>
    <rPh sb="3" eb="4">
      <t>ネン</t>
    </rPh>
    <phoneticPr fontId="1"/>
  </si>
  <si>
    <t>現状：団員数は減少傾向にあります。</t>
    <rPh sb="0" eb="2">
      <t>ゲンジョウ</t>
    </rPh>
    <rPh sb="3" eb="5">
      <t>ダンイン</t>
    </rPh>
    <rPh sb="5" eb="6">
      <t>スウ</t>
    </rPh>
    <rPh sb="7" eb="9">
      <t>ゲンショウ</t>
    </rPh>
    <rPh sb="9" eb="11">
      <t>ケイコウ</t>
    </rPh>
    <phoneticPr fontId="1"/>
  </si>
  <si>
    <t>令和３年10月１日現在</t>
    <rPh sb="0" eb="1">
      <t>レイ</t>
    </rPh>
    <rPh sb="1" eb="2">
      <t>ワ</t>
    </rPh>
    <rPh sb="3" eb="4">
      <t>ネン</t>
    </rPh>
    <phoneticPr fontId="1"/>
  </si>
  <si>
    <t>現状：近隣自治体は、おおむね80%以上を維持していますが、当町の充足率は最も低い水準です。</t>
    <rPh sb="3" eb="5">
      <t>キンリン</t>
    </rPh>
    <rPh sb="5" eb="8">
      <t>ジチタイ</t>
    </rPh>
    <rPh sb="17" eb="19">
      <t>イジョウ</t>
    </rPh>
    <rPh sb="20" eb="22">
      <t>イジ</t>
    </rPh>
    <rPh sb="29" eb="31">
      <t>トウチョウ</t>
    </rPh>
    <rPh sb="32" eb="35">
      <t>ジュウソクリツ</t>
    </rPh>
    <rPh sb="36" eb="37">
      <t>モット</t>
    </rPh>
    <rPh sb="38" eb="39">
      <t>ヒク</t>
    </rPh>
    <rPh sb="40" eb="42">
      <t>スイジュン</t>
    </rPh>
    <phoneticPr fontId="1"/>
  </si>
  <si>
    <t>出典：静岡県消防協会</t>
    <rPh sb="3" eb="6">
      <t>シズオカケン</t>
    </rPh>
    <rPh sb="6" eb="8">
      <t>ショウボウ</t>
    </rPh>
    <rPh sb="8" eb="10">
      <t>キョウカイ</t>
    </rPh>
    <phoneticPr fontId="1"/>
  </si>
  <si>
    <t>令和３年10月１日現在</t>
    <rPh sb="0" eb="1">
      <t>レイ</t>
    </rPh>
    <rPh sb="1" eb="2">
      <t>ワ</t>
    </rPh>
    <rPh sb="3" eb="4">
      <t>ネン</t>
    </rPh>
    <rPh sb="4" eb="5">
      <t>ガンネン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</si>
</sst>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176" fontId="3" fillId="0" borderId="1" xfId="0" applyNumberFormat="1" applyFont="1" applyBorder="1">
      <alignment vertical="center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38" fontId="6" fillId="0" borderId="1" xfId="1" applyFont="1" applyBorder="1">
      <alignment vertical="center"/>
    </xf>
    <xf numFmtId="176" fontId="6" fillId="0" borderId="1" xfId="0" applyNumberFormat="1" applyFont="1" applyBorder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消防団員数の推移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消防団員数!$B$6</c:f>
              <c:strCache>
                <c:ptCount val="1"/>
                <c:pt idx="0">
                  <c:v>団員数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消防団員数!$A$7:$A$11</c:f>
              <c:strCache>
                <c:ptCount val="5"/>
                <c:pt idx="0">
                  <c:v>平成30年</c:v>
                </c:pt>
                <c:pt idx="1">
                  <c:v>平成31年</c:v>
                </c:pt>
                <c:pt idx="2">
                  <c:v>令和２年</c:v>
                </c:pt>
                <c:pt idx="3">
                  <c:v>令和３年</c:v>
                </c:pt>
                <c:pt idx="4">
                  <c:v>令和４年</c:v>
                </c:pt>
              </c:strCache>
            </c:strRef>
          </c:cat>
          <c:val>
            <c:numRef>
              <c:f>消防団員数!$B$7:$B$11</c:f>
              <c:numCache>
                <c:formatCode>#,##0_);[Red]\(#,##0\)</c:formatCode>
                <c:ptCount val="5"/>
                <c:pt idx="0">
                  <c:v>131</c:v>
                </c:pt>
                <c:pt idx="1">
                  <c:v>127</c:v>
                </c:pt>
                <c:pt idx="2">
                  <c:v>124</c:v>
                </c:pt>
                <c:pt idx="3">
                  <c:v>117</c:v>
                </c:pt>
                <c:pt idx="4">
                  <c:v>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lineChart>
        <c:grouping val="standard"/>
        <c:varyColors val="0"/>
        <c:ser>
          <c:idx val="1"/>
          <c:order val="1"/>
          <c:tx>
            <c:strRef>
              <c:f>消防団員数!$C$6</c:f>
              <c:strCache>
                <c:ptCount val="1"/>
                <c:pt idx="0">
                  <c:v>定員充足率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消防団員数!$A$7:$A$11</c:f>
              <c:strCache>
                <c:ptCount val="5"/>
                <c:pt idx="0">
                  <c:v>平成30年</c:v>
                </c:pt>
                <c:pt idx="1">
                  <c:v>平成31年</c:v>
                </c:pt>
                <c:pt idx="2">
                  <c:v>令和２年</c:v>
                </c:pt>
                <c:pt idx="3">
                  <c:v>令和３年</c:v>
                </c:pt>
                <c:pt idx="4">
                  <c:v>令和４年</c:v>
                </c:pt>
              </c:strCache>
            </c:strRef>
          </c:cat>
          <c:val>
            <c:numRef>
              <c:f>消防団員数!$C$7:$C$11</c:f>
              <c:numCache>
                <c:formatCode>0.0</c:formatCode>
                <c:ptCount val="5"/>
                <c:pt idx="0">
                  <c:v>81.875</c:v>
                </c:pt>
                <c:pt idx="1">
                  <c:v>79.375</c:v>
                </c:pt>
                <c:pt idx="2">
                  <c:v>77.5</c:v>
                </c:pt>
                <c:pt idx="3">
                  <c:v>73.125</c:v>
                </c:pt>
                <c:pt idx="4">
                  <c:v>68.125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79424"/>
        <c:axId val="310984128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  <c:max val="1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valAx>
        <c:axId val="310984128"/>
        <c:scaling>
          <c:orientation val="minMax"/>
          <c:max val="100"/>
          <c:min val="50"/>
        </c:scaling>
        <c:delete val="0"/>
        <c:axPos val="r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79424"/>
        <c:crosses val="max"/>
        <c:crossBetween val="between"/>
        <c:majorUnit val="10"/>
      </c:valAx>
      <c:catAx>
        <c:axId val="3109794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0984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消防団員数!$B$35</c:f>
              <c:strCache>
                <c:ptCount val="1"/>
                <c:pt idx="0">
                  <c:v>団員数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292-463D-A59D-A2818C4A6FD6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292-463D-A59D-A2818C4A6FD6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292-463D-A59D-A2818C4A6FD6}"/>
                </c:ext>
              </c:extLst>
            </c:dLbl>
            <c:dLbl>
              <c:idx val="5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378-40FD-8958-C44503C9FB7E}"/>
                </c:ext>
              </c:extLst>
            </c:dLbl>
            <c:dLbl>
              <c:idx val="6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378-40FD-8958-C44503C9FB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消防団員数!$A$36:$A$42</c:f>
              <c:strCache>
                <c:ptCount val="7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御殿場市</c:v>
                </c:pt>
                <c:pt idx="5">
                  <c:v>小山町</c:v>
                </c:pt>
                <c:pt idx="6">
                  <c:v>長泉町</c:v>
                </c:pt>
              </c:strCache>
            </c:strRef>
          </c:cat>
          <c:val>
            <c:numRef>
              <c:f>消防団員数!$B$36:$B$42</c:f>
              <c:numCache>
                <c:formatCode>#,##0_);[Red]\(#,##0\)</c:formatCode>
                <c:ptCount val="7"/>
                <c:pt idx="0">
                  <c:v>809</c:v>
                </c:pt>
                <c:pt idx="1">
                  <c:v>379</c:v>
                </c:pt>
                <c:pt idx="2">
                  <c:v>112</c:v>
                </c:pt>
                <c:pt idx="3">
                  <c:v>192</c:v>
                </c:pt>
                <c:pt idx="4">
                  <c:v>359</c:v>
                </c:pt>
                <c:pt idx="5">
                  <c:v>167</c:v>
                </c:pt>
                <c:pt idx="6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92-463D-A59D-A2818C4A6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消防団員数!$C$35</c:f>
              <c:strCache>
                <c:ptCount val="1"/>
                <c:pt idx="0">
                  <c:v>定員充足率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消防団員数!$A$36:$A$42</c:f>
              <c:strCache>
                <c:ptCount val="7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御殿場市</c:v>
                </c:pt>
                <c:pt idx="5">
                  <c:v>小山町</c:v>
                </c:pt>
                <c:pt idx="6">
                  <c:v>長泉町</c:v>
                </c:pt>
              </c:strCache>
            </c:strRef>
          </c:cat>
          <c:val>
            <c:numRef>
              <c:f>消防団員数!$C$36:$C$42</c:f>
              <c:numCache>
                <c:formatCode>0.0</c:formatCode>
                <c:ptCount val="7"/>
                <c:pt idx="0">
                  <c:v>80.980980980980974</c:v>
                </c:pt>
                <c:pt idx="1">
                  <c:v>77.189409368635438</c:v>
                </c:pt>
                <c:pt idx="2">
                  <c:v>97.391304347826093</c:v>
                </c:pt>
                <c:pt idx="3">
                  <c:v>80</c:v>
                </c:pt>
                <c:pt idx="4">
                  <c:v>90.656565656565661</c:v>
                </c:pt>
                <c:pt idx="5">
                  <c:v>88.829787234042556</c:v>
                </c:pt>
                <c:pt idx="6">
                  <c:v>73.125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292-463D-A59D-A2818C4A6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581056"/>
        <c:axId val="425474640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474640"/>
        <c:scaling>
          <c:orientation val="minMax"/>
          <c:max val="100"/>
        </c:scaling>
        <c:delete val="0"/>
        <c:axPos val="r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581056"/>
        <c:crosses val="max"/>
        <c:crossBetween val="between"/>
      </c:valAx>
      <c:catAx>
        <c:axId val="354581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54746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消防団員数!$C$35</c:f>
              <c:strCache>
                <c:ptCount val="1"/>
                <c:pt idx="0">
                  <c:v>定員充足率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消防団員数!$A$66:$A$68</c:f>
              <c:strCache>
                <c:ptCount val="3"/>
                <c:pt idx="0">
                  <c:v>全国</c:v>
                </c:pt>
                <c:pt idx="1">
                  <c:v>静岡県</c:v>
                </c:pt>
                <c:pt idx="2">
                  <c:v>長泉町</c:v>
                </c:pt>
              </c:strCache>
            </c:strRef>
          </c:cat>
          <c:val>
            <c:numRef>
              <c:f>消防団員数!$C$66:$C$68</c:f>
              <c:numCache>
                <c:formatCode>0.0</c:formatCode>
                <c:ptCount val="3"/>
                <c:pt idx="0">
                  <c:v>88.8</c:v>
                </c:pt>
                <c:pt idx="1">
                  <c:v>85.378024668110356</c:v>
                </c:pt>
                <c:pt idx="2">
                  <c:v>73.125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46-452D-87A4-03CDE0D457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36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11</xdr:row>
      <xdr:rowOff>152400</xdr:rowOff>
    </xdr:from>
    <xdr:to>
      <xdr:col>6</xdr:col>
      <xdr:colOff>904875</xdr:colOff>
      <xdr:row>27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42</xdr:row>
      <xdr:rowOff>156729</xdr:rowOff>
    </xdr:from>
    <xdr:to>
      <xdr:col>6</xdr:col>
      <xdr:colOff>942975</xdr:colOff>
      <xdr:row>58</xdr:row>
      <xdr:rowOff>152400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68</xdr:row>
      <xdr:rowOff>156729</xdr:rowOff>
    </xdr:from>
    <xdr:to>
      <xdr:col>6</xdr:col>
      <xdr:colOff>904875</xdr:colOff>
      <xdr:row>84</xdr:row>
      <xdr:rowOff>152400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view="pageBreakPreview" zoomScaleNormal="100" zoomScaleSheetLayoutView="100" workbookViewId="0">
      <selection activeCell="C2" sqref="C2"/>
    </sheetView>
  </sheetViews>
  <sheetFormatPr defaultColWidth="14.28515625" defaultRowHeight="18.75" customHeight="1" x14ac:dyDescent="0.15"/>
  <cols>
    <col min="1" max="16384" width="14.28515625" style="1"/>
  </cols>
  <sheetData>
    <row r="1" spans="1:7" ht="18.75" customHeight="1" x14ac:dyDescent="0.15">
      <c r="A1" s="1" t="s">
        <v>19</v>
      </c>
    </row>
    <row r="3" spans="1:7" ht="18.75" customHeight="1" x14ac:dyDescent="0.15">
      <c r="A3" s="1" t="s">
        <v>0</v>
      </c>
    </row>
    <row r="4" spans="1:7" ht="18.75" customHeight="1" x14ac:dyDescent="0.15">
      <c r="A4" s="15" t="s">
        <v>28</v>
      </c>
      <c r="B4" s="15"/>
      <c r="C4" s="15"/>
      <c r="D4" s="15"/>
      <c r="E4" s="15"/>
      <c r="F4" s="15"/>
      <c r="G4" s="15"/>
    </row>
    <row r="5" spans="1:7" ht="18.75" customHeight="1" x14ac:dyDescent="0.15">
      <c r="C5" s="8" t="s">
        <v>1</v>
      </c>
    </row>
    <row r="6" spans="1:7" s="3" customFormat="1" ht="18.75" customHeight="1" x14ac:dyDescent="0.15">
      <c r="A6" s="2" t="s">
        <v>2</v>
      </c>
      <c r="B6" s="2" t="s">
        <v>13</v>
      </c>
      <c r="C6" s="2" t="s">
        <v>14</v>
      </c>
    </row>
    <row r="7" spans="1:7" ht="18.75" customHeight="1" x14ac:dyDescent="0.15">
      <c r="A7" s="7" t="s">
        <v>3</v>
      </c>
      <c r="B7" s="4">
        <v>131</v>
      </c>
      <c r="C7" s="5">
        <f t="shared" ref="C7:C10" si="0">B7/160*100</f>
        <v>81.875</v>
      </c>
    </row>
    <row r="8" spans="1:7" ht="18.75" customHeight="1" x14ac:dyDescent="0.15">
      <c r="A8" s="7" t="s">
        <v>4</v>
      </c>
      <c r="B8" s="4">
        <v>127</v>
      </c>
      <c r="C8" s="5">
        <f t="shared" si="0"/>
        <v>79.375</v>
      </c>
    </row>
    <row r="9" spans="1:7" ht="18.75" customHeight="1" x14ac:dyDescent="0.15">
      <c r="A9" s="7" t="s">
        <v>20</v>
      </c>
      <c r="B9" s="4">
        <v>124</v>
      </c>
      <c r="C9" s="5">
        <f t="shared" si="0"/>
        <v>77.5</v>
      </c>
    </row>
    <row r="10" spans="1:7" ht="18.75" customHeight="1" x14ac:dyDescent="0.15">
      <c r="A10" s="7" t="s">
        <v>25</v>
      </c>
      <c r="B10" s="4">
        <v>117</v>
      </c>
      <c r="C10" s="5">
        <f t="shared" si="0"/>
        <v>73.125</v>
      </c>
    </row>
    <row r="11" spans="1:7" ht="18.75" customHeight="1" x14ac:dyDescent="0.15">
      <c r="A11" s="7" t="s">
        <v>27</v>
      </c>
      <c r="B11" s="4">
        <v>109</v>
      </c>
      <c r="C11" s="5">
        <f t="shared" ref="C11" si="1">B11/160*100</f>
        <v>68.125</v>
      </c>
    </row>
    <row r="29" spans="1:7" ht="18.75" customHeight="1" x14ac:dyDescent="0.15">
      <c r="F29" s="18" t="s">
        <v>23</v>
      </c>
      <c r="G29" s="18"/>
    </row>
    <row r="31" spans="1:7" ht="18.75" customHeight="1" x14ac:dyDescent="0.15">
      <c r="A31" s="1" t="s">
        <v>5</v>
      </c>
    </row>
    <row r="32" spans="1:7" ht="18.75" customHeight="1" x14ac:dyDescent="0.15">
      <c r="A32" s="15" t="s">
        <v>30</v>
      </c>
      <c r="B32" s="15"/>
      <c r="C32" s="15"/>
      <c r="D32" s="15"/>
      <c r="E32" s="15"/>
      <c r="F32" s="15"/>
      <c r="G32" s="15"/>
    </row>
    <row r="34" spans="1:4" ht="18.75" customHeight="1" x14ac:dyDescent="0.15">
      <c r="C34" s="14" t="s">
        <v>29</v>
      </c>
    </row>
    <row r="35" spans="1:4" s="3" customFormat="1" ht="18.75" customHeight="1" x14ac:dyDescent="0.15">
      <c r="A35" s="2" t="s">
        <v>6</v>
      </c>
      <c r="B35" s="2" t="s">
        <v>13</v>
      </c>
      <c r="C35" s="2" t="s">
        <v>14</v>
      </c>
    </row>
    <row r="36" spans="1:4" ht="18.75" customHeight="1" x14ac:dyDescent="0.15">
      <c r="A36" s="7" t="s">
        <v>7</v>
      </c>
      <c r="B36" s="4">
        <v>809</v>
      </c>
      <c r="C36" s="5">
        <f>B36/999*100</f>
        <v>80.980980980980974</v>
      </c>
    </row>
    <row r="37" spans="1:4" s="13" customFormat="1" ht="18.75" customHeight="1" x14ac:dyDescent="0.15">
      <c r="A37" s="9" t="s">
        <v>8</v>
      </c>
      <c r="B37" s="10">
        <v>379</v>
      </c>
      <c r="C37" s="11">
        <f>B37/491*100</f>
        <v>77.189409368635438</v>
      </c>
      <c r="D37" s="12"/>
    </row>
    <row r="38" spans="1:4" ht="18.75" customHeight="1" x14ac:dyDescent="0.15">
      <c r="A38" s="7" t="s">
        <v>9</v>
      </c>
      <c r="B38" s="4">
        <v>112</v>
      </c>
      <c r="C38" s="5">
        <f>B38/115*100</f>
        <v>97.391304347826093</v>
      </c>
    </row>
    <row r="39" spans="1:4" ht="18.75" customHeight="1" x14ac:dyDescent="0.15">
      <c r="A39" s="7" t="s">
        <v>21</v>
      </c>
      <c r="B39" s="4">
        <v>192</v>
      </c>
      <c r="C39" s="5">
        <f>B39/240*100</f>
        <v>80</v>
      </c>
    </row>
    <row r="40" spans="1:4" ht="18.75" customHeight="1" x14ac:dyDescent="0.15">
      <c r="A40" s="7" t="s">
        <v>22</v>
      </c>
      <c r="B40" s="4">
        <v>359</v>
      </c>
      <c r="C40" s="5">
        <f>B40/396*100</f>
        <v>90.656565656565661</v>
      </c>
    </row>
    <row r="41" spans="1:4" ht="18.75" customHeight="1" x14ac:dyDescent="0.15">
      <c r="A41" s="7" t="s">
        <v>10</v>
      </c>
      <c r="B41" s="4">
        <v>167</v>
      </c>
      <c r="C41" s="5">
        <f>B41/188*100</f>
        <v>88.829787234042556</v>
      </c>
    </row>
    <row r="42" spans="1:4" ht="18.75" customHeight="1" x14ac:dyDescent="0.15">
      <c r="A42" s="7" t="s">
        <v>11</v>
      </c>
      <c r="B42" s="4">
        <v>117</v>
      </c>
      <c r="C42" s="5">
        <f t="shared" ref="C42" si="2">B42/160*100</f>
        <v>73.125</v>
      </c>
    </row>
    <row r="60" spans="1:8" ht="18.75" customHeight="1" x14ac:dyDescent="0.15">
      <c r="C60" s="17" t="s">
        <v>31</v>
      </c>
      <c r="D60" s="17"/>
      <c r="E60" s="17"/>
      <c r="F60" s="17"/>
      <c r="G60" s="17"/>
    </row>
    <row r="62" spans="1:8" ht="18.75" customHeight="1" x14ac:dyDescent="0.15">
      <c r="A62" s="1" t="s">
        <v>12</v>
      </c>
    </row>
    <row r="63" spans="1:8" ht="18.75" customHeight="1" x14ac:dyDescent="0.15">
      <c r="A63" s="16" t="s">
        <v>26</v>
      </c>
      <c r="B63" s="16"/>
      <c r="C63" s="16"/>
      <c r="D63" s="16"/>
      <c r="E63" s="16"/>
      <c r="F63" s="16"/>
      <c r="G63" s="16"/>
      <c r="H63" s="16"/>
    </row>
    <row r="64" spans="1:8" ht="18.75" customHeight="1" x14ac:dyDescent="0.15">
      <c r="C64" s="8" t="s">
        <v>32</v>
      </c>
    </row>
    <row r="65" spans="1:4" s="3" customFormat="1" ht="18.75" customHeight="1" x14ac:dyDescent="0.15">
      <c r="A65" s="2" t="s">
        <v>6</v>
      </c>
      <c r="B65" s="2" t="s">
        <v>13</v>
      </c>
      <c r="C65" s="2" t="s">
        <v>17</v>
      </c>
    </row>
    <row r="66" spans="1:4" ht="18.75" customHeight="1" x14ac:dyDescent="0.15">
      <c r="A66" s="7" t="s">
        <v>16</v>
      </c>
      <c r="B66" s="4">
        <v>805413</v>
      </c>
      <c r="C66" s="5">
        <v>88.8</v>
      </c>
    </row>
    <row r="67" spans="1:4" ht="18.75" customHeight="1" x14ac:dyDescent="0.15">
      <c r="A67" s="7" t="s">
        <v>18</v>
      </c>
      <c r="B67" s="4">
        <v>18136</v>
      </c>
      <c r="C67" s="5">
        <f>B67/21242*100</f>
        <v>85.378024668110356</v>
      </c>
      <c r="D67" s="6"/>
    </row>
    <row r="68" spans="1:4" ht="18.75" customHeight="1" x14ac:dyDescent="0.15">
      <c r="A68" s="7" t="s">
        <v>15</v>
      </c>
      <c r="B68" s="4">
        <v>117</v>
      </c>
      <c r="C68" s="5">
        <f>B68/160*100</f>
        <v>73.125</v>
      </c>
    </row>
    <row r="86" spans="3:7" ht="18.75" customHeight="1" x14ac:dyDescent="0.15">
      <c r="C86" s="17" t="s">
        <v>24</v>
      </c>
      <c r="D86" s="17"/>
      <c r="E86" s="17"/>
      <c r="F86" s="17"/>
      <c r="G86" s="17"/>
    </row>
  </sheetData>
  <mergeCells count="6">
    <mergeCell ref="A4:G4"/>
    <mergeCell ref="A32:G32"/>
    <mergeCell ref="A63:H63"/>
    <mergeCell ref="C60:G60"/>
    <mergeCell ref="C86:G86"/>
    <mergeCell ref="F29:G29"/>
  </mergeCells>
  <phoneticPr fontId="1"/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消防団員数</vt:lpstr>
      <vt:lpstr>消防団員数!Print_Area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7230</cp:lastModifiedBy>
  <cp:lastPrinted>2020-07-10T00:13:38Z</cp:lastPrinted>
  <dcterms:modified xsi:type="dcterms:W3CDTF">2022-11-14T01:48:11Z</dcterms:modified>
</cp:coreProperties>
</file>